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/>
  </bookViews>
  <sheets>
    <sheet name="Sheet1" sheetId="8" r:id="rId1"/>
    <sheet name="Sheet4" sheetId="7" r:id="rId2"/>
    <sheet name="Sheet3" sheetId="3" r:id="rId3"/>
    <sheet name="Tāme1" sheetId="4" r:id="rId4"/>
    <sheet name="Tāme2" sheetId="5" r:id="rId5"/>
  </sheets>
  <calcPr calcId="125725"/>
</workbook>
</file>

<file path=xl/calcChain.xml><?xml version="1.0" encoding="utf-8"?>
<calcChain xmlns="http://schemas.openxmlformats.org/spreadsheetml/2006/main">
  <c r="G20" i="3"/>
  <c r="H20"/>
  <c r="G19"/>
  <c r="H19"/>
  <c r="E19" l="1"/>
  <c r="E21" s="1"/>
  <c r="D25" s="1"/>
  <c r="E20"/>
  <c r="F19"/>
  <c r="H21"/>
  <c r="D12" s="1"/>
  <c r="G21"/>
  <c r="F20" l="1"/>
  <c r="F21" s="1"/>
  <c r="D20"/>
  <c r="D19"/>
  <c r="D21" s="1"/>
  <c r="D22" l="1"/>
  <c r="D24"/>
  <c r="D23" s="1"/>
  <c r="D26" s="1"/>
  <c r="C23" i="7" l="1"/>
  <c r="C26" s="1"/>
  <c r="D11" i="3"/>
</calcChain>
</file>

<file path=xl/sharedStrings.xml><?xml version="1.0" encoding="utf-8"?>
<sst xmlns="http://schemas.openxmlformats.org/spreadsheetml/2006/main" count="268" uniqueCount="172">
  <si>
    <t>Nr. p.k.</t>
  </si>
  <si>
    <t>m2</t>
  </si>
  <si>
    <t>100m2</t>
  </si>
  <si>
    <t>Betona plātņu demontāža</t>
  </si>
  <si>
    <t>Atbalsta sienas demontāža</t>
  </si>
  <si>
    <t>m3</t>
  </si>
  <si>
    <t>gb.</t>
  </si>
  <si>
    <t>Betona plākšņu nojaukšana</t>
  </si>
  <si>
    <t>m.3</t>
  </si>
  <si>
    <t>CEĻI UN LAUKUMI</t>
  </si>
  <si>
    <t>rn2</t>
  </si>
  <si>
    <t>m</t>
  </si>
  <si>
    <t>Ziemassvētku egles stiprinājuma (caurules) izbūve.</t>
  </si>
  <si>
    <t>I00m2</t>
  </si>
  <si>
    <t>Koku stādīšana (Parastā liepa)</t>
  </si>
  <si>
    <t>2.   Elektroapgādes   darbi</t>
  </si>
  <si>
    <t>kpl</t>
  </si>
  <si>
    <t>gab.</t>
  </si>
  <si>
    <t>C tipa automātsledzis 6A</t>
  </si>
  <si>
    <t>kg</t>
  </si>
  <si>
    <t>Mērvienība</t>
  </si>
  <si>
    <t>Daudzums</t>
  </si>
  <si>
    <t xml:space="preserve">№ </t>
  </si>
  <si>
    <t>darba alga (Ls)</t>
  </si>
  <si>
    <t>p/k</t>
  </si>
  <si>
    <t>Kopā:</t>
  </si>
  <si>
    <t xml:space="preserve"> </t>
  </si>
  <si>
    <t>Vispārceltnieciskie darbi</t>
  </si>
  <si>
    <t>Būves nosaukums: Laukuma rekonstrukcija pie Ludzas novada ēkas Raiņa un Stacijas ielu krustojumā</t>
  </si>
  <si>
    <r>
      <rPr>
        <b/>
        <sz val="9"/>
        <rFont val="Arial"/>
        <family val="2"/>
        <charset val="204"/>
      </rPr>
      <t>Objekta adrese:</t>
    </r>
    <r>
      <rPr>
        <sz val="9"/>
        <rFont val="Arial"/>
        <family val="2"/>
        <charset val="186"/>
      </rPr>
      <t xml:space="preserve">     Stacijas iela 38, Ludza</t>
    </r>
  </si>
  <si>
    <r>
      <rPr>
        <b/>
        <sz val="9"/>
        <rFont val="Arial"/>
        <family val="2"/>
        <charset val="204"/>
      </rPr>
      <t>Pasūtījuma Nr</t>
    </r>
    <r>
      <rPr>
        <sz val="9"/>
        <rFont val="Arial"/>
        <family val="2"/>
        <charset val="186"/>
      </rPr>
      <t>. REM-1810</t>
    </r>
  </si>
  <si>
    <t>Darba nosaukums</t>
  </si>
  <si>
    <t>Kāpņu demontāža</t>
  </si>
  <si>
    <t>Būvgružu iekraušana automašīnās</t>
  </si>
  <si>
    <t>m³</t>
  </si>
  <si>
    <t>Atpūtas zona</t>
  </si>
  <si>
    <t>Laternu demontāža</t>
  </si>
  <si>
    <t>Būvgružu transportēšana uz izgāztuvi un utilizācija</t>
  </si>
  <si>
    <t>Šķembu maisījuma segums 150 mm biezumā (fr. 0-45mm )</t>
  </si>
  <si>
    <t>Smilts saistītas ar cementu kārtas izbūve b=30 mm</t>
  </si>
  <si>
    <t>Betona bruģakmens seguma izbūve b=80mm</t>
  </si>
  <si>
    <t>Betona bruģakmens segums autostāvvietām</t>
  </si>
  <si>
    <t>Šķembu maisījuma segums 150 mm biezumā (fr. 0-45rnm )</t>
  </si>
  <si>
    <t>Betona bruģakmens segums gājēju ietvēm</t>
  </si>
  <si>
    <t>Vidēji rupjas smilts pamatnes izlīdzināšana un blietēšana b=200mm (vidēji rupja smilts Kf&gt;2 in/dnn)</t>
  </si>
  <si>
    <t>Šķembu izsiju segums 50mm biezumā</t>
  </si>
  <si>
    <t>Vidēji rupjas smilts pamatnes izlīdzināšana un blietēšana b=200mm (vidēji rupja smilts Kf&gt;2 m/dnn)</t>
  </si>
  <si>
    <t>Betona bruģakmens seguma izbūve b=60mm</t>
  </si>
  <si>
    <t>Bortakmeņu uzstādīšana</t>
  </si>
  <si>
    <t>Bortakmeņu Br. 100.20.8 montāža uz betona pamatnes</t>
  </si>
  <si>
    <t>Bortakmeņu Br. 100.30.10 montāža uz
 betona pamatnes</t>
  </si>
  <si>
    <t>Mazās arthitektūras formas</t>
  </si>
  <si>
    <t>Atkritumu urnu uzstādīšana (0,42 x 0,42 m,
 h=0,60 m, uzstādāmas iebetonējot enkura elementu, apvalks:slīpēts dzelzsbetons, tvertne ar pelnu trauku: cinkots tērauds).</t>
  </si>
  <si>
    <t>Skaldītu laukakmeņu atbalstmūris ar granīta virsmu (b=0,4.0 m)</t>
  </si>
  <si>
    <t>Skaldītu laukakmeņu atbalstmūris (b=0,40 m)</t>
  </si>
  <si>
    <t>kpl.</t>
  </si>
  <si>
    <t>Kāpņu izbūve no atjaunotām granīta plāksnēm ( 5 gb.)</t>
  </si>
  <si>
    <t>Apzaļumošana</t>
  </si>
  <si>
    <t>Augsnes sagatavošana zālienam ar 20 cm biezu melnzemes kārtas iestrādi</t>
  </si>
  <si>
    <t>Zāliena sēšana (daudzgadīgais zāliens, paredzēts saulainām un vidēji noēnotām vietām)</t>
  </si>
  <si>
    <t>Stādāmo bedru sagatavošana, pievienojot auglīgo kompostu 50 % (bedre 3,0 x 3,0 m. H=l,5 m)</t>
  </si>
  <si>
    <t>Dobes sagatavošana viengadīgo puķu stādīšanai, pievienojot auglīgo augsni 70 cm dziļumā</t>
  </si>
  <si>
    <t>m 2</t>
  </si>
  <si>
    <t>"Zilganās kalērijas" stādīšana dobēs</t>
  </si>
  <si>
    <t>"Jūrmalas armēlijas" stādīšana dobēs</t>
  </si>
  <si>
    <t>"Alpīnās asteres" stādīšana dobēs</t>
  </si>
  <si>
    <t>Elektroapgādes darbi</t>
  </si>
  <si>
    <t>Kontaktora 230 V; In=I6A pieslēgšana tīklam</t>
  </si>
  <si>
    <t>Fotoreleja vadības bloka ar sensoru uzstādīšana</t>
  </si>
  <si>
    <t>Abonenta apgaismošanas sadalnes AAS uzstādīšana uz pamatnes vai pie sienas (30 mod., 1P 65, ind. izg.)</t>
  </si>
  <si>
    <t>Automātslēdža 3f, lnom=16A: C-tipa, pieslegšana tlklam</t>
  </si>
  <si>
    <t>Automātslēdža 1f, lnom=6A; B-tipa, pieslēgšana tīklam</t>
  </si>
  <si>
    <t>Kontaktora 400 V; ln=40A pieslēgšana tīklam</t>
  </si>
  <si>
    <t>Kontaktora 230 V; ln=25A piesēgšana tīklam</t>
  </si>
  <si>
    <t>Pieslēguma ierīkošana ziemassvetku eglei</t>
  </si>
  <si>
    <t>El. kabeļa ar vara dzīslām (NYY~J) 1 kV, 4x 10 mm2 montāža</t>
  </si>
  <si>
    <t>El, kabeļa ar vara dzīslām (NYY-J) 1 kV. 3x2,5 mm2 montāža</t>
  </si>
  <si>
    <t>Cinkota metāla balsta montāža uz pamatnes (H=8 m. ar kronšteinu L=1 m)</t>
  </si>
  <si>
    <t>Gaismas ķermeņa "Selenium" SGP-340-150 W (PHILIPS vai analogs) uzstādīšana</t>
  </si>
  <si>
    <t>Dekoratīvā gaismas ķermeņa ar LED spuldzi max. 50W-GZ10, ar krāsu fīltriem, montāža (PHILIPS "AMAzoN DBC271.IP67,IK10 vai analogs)</t>
  </si>
  <si>
    <t>Plastmasas caurules ø110 mm montāža</t>
  </si>
  <si>
    <t>Plastmasas caurules ø50 mm montāža</t>
  </si>
  <si>
    <t>Pārējie metāla un montāžas izstrādājumi</t>
  </si>
  <si>
    <t>(Darba veids vai konstruktīvā elementa nosaukums)</t>
  </si>
  <si>
    <t xml:space="preserve">                                       Par kopējo summu, Ls </t>
  </si>
  <si>
    <t xml:space="preserve">                         Kopējā darbietilpība, c/h </t>
  </si>
  <si>
    <t>Kods, tāmes Nr.</t>
  </si>
  <si>
    <t>Darba, vai konstruktīvā elementa nosaukums</t>
  </si>
  <si>
    <t>Tāmes izmaksas Ls</t>
  </si>
  <si>
    <t>Darb- ietilpība (c/st)</t>
  </si>
  <si>
    <t>materiāli (Ls)</t>
  </si>
  <si>
    <t xml:space="preserve">       Darba devēja sociālais nodoklis (24,09 %)</t>
  </si>
  <si>
    <t xml:space="preserve">                                                   Pavisam kopā:</t>
  </si>
  <si>
    <t>Laukumarekonstrukcija pie Ludzas novada pašvaldības ēkas Raiņa ielu krustojumā</t>
  </si>
  <si>
    <t>Objekta nosaukums: Laukuma rekonstrukcija pie Ludzas novada ēkas Raiņa un Stacijas ielu krustojumā</t>
  </si>
  <si>
    <t>Objekta adrese:     Stacijas iela 38, Ludza</t>
  </si>
  <si>
    <t>Pasūtījuma Nr. REM-1810</t>
  </si>
  <si>
    <t xml:space="preserve"> Virsizdevumi (10% )</t>
  </si>
  <si>
    <t>Tai skaitā</t>
  </si>
  <si>
    <t>mehā-
nismi (Ls)</t>
  </si>
  <si>
    <t>100 m2</t>
  </si>
  <si>
    <t>Soliņa uzstādīšana (2,10 x 0,45 m,h=0,45 m, 
sēdeklis: beicētas skujkoku sloksnes, sēdekļa stiprinājums: tērauda ar pulvera pārklājumu, bāze: slīpēts betons, uzstādāmi iebetonējot enkura elementu).</t>
  </si>
  <si>
    <t>t.sk.darba aizsardzība</t>
  </si>
  <si>
    <t xml:space="preserve">Saules pulkstenis </t>
  </si>
  <si>
    <t>1</t>
  </si>
  <si>
    <t>Lietusūdens savākšanas kanāls ar cinkotu nosegrežģi</t>
  </si>
  <si>
    <t>190</t>
  </si>
  <si>
    <t xml:space="preserve">                                                      Peļņa ( 6 % )</t>
  </si>
  <si>
    <t>Kopsavilkuma aprēķini pa darbu konstruktīvo elementu veidiem</t>
  </si>
  <si>
    <t>APRAKSTU</t>
  </si>
  <si>
    <t>(pasūtītāja paraksts un tā atšifrējums)</t>
  </si>
  <si>
    <t>Z.v.</t>
  </si>
  <si>
    <t>________.gada______. _____________________</t>
  </si>
  <si>
    <t>_________________________________________</t>
  </si>
  <si>
    <t>Būvniecības koptāme</t>
  </si>
  <si>
    <r>
      <t>Objekta adrese:</t>
    </r>
    <r>
      <rPr>
        <sz val="10"/>
        <rFont val="Arial"/>
        <family val="2"/>
        <charset val="204"/>
      </rPr>
      <t xml:space="preserve">     Stacijas iela 38, Ludza</t>
    </r>
  </si>
  <si>
    <r>
      <t>Objekta nosaukums:</t>
    </r>
    <r>
      <rPr>
        <sz val="10"/>
        <rFont val="Arial"/>
        <family val="2"/>
        <charset val="204"/>
      </rPr>
      <t xml:space="preserve"> Laukuma rekonstrukcija pie Ludzas novada ēkas Raiņa un Stacijas ielu krustojumā</t>
    </r>
  </si>
  <si>
    <r>
      <t>Pasūtījuma Nr.</t>
    </r>
    <r>
      <rPr>
        <sz val="10"/>
        <rFont val="Arial"/>
        <family val="2"/>
        <charset val="204"/>
      </rPr>
      <t xml:space="preserve"> REM-1810</t>
    </r>
  </si>
  <si>
    <t>Nr. 
p.k.</t>
  </si>
  <si>
    <t>Objekta nosaukums</t>
  </si>
  <si>
    <t>Objekta izmaksas
(Ls)</t>
  </si>
  <si>
    <t>Laukuma rekonstrukcija pie Ludzas novada ēkas Raiņa 
un Stacijas ielu krustojumā</t>
  </si>
  <si>
    <t>PVN (21%):</t>
  </si>
  <si>
    <t>Sastādīja ______________________</t>
  </si>
  <si>
    <t>2012.gada 27. novembrī</t>
  </si>
  <si>
    <t>Tāme sastādīta: 2012. gada 27. novemrī</t>
  </si>
  <si>
    <t>Būvdarbu apjomi</t>
  </si>
  <si>
    <r>
      <t xml:space="preserve">Būves nosaukums: </t>
    </r>
    <r>
      <rPr>
        <sz val="10"/>
        <rFont val="Arial"/>
        <family val="2"/>
        <charset val="204"/>
      </rPr>
      <t>Laukuma rekonstrukcija pie Ludzas novada ēkas Raiņa                                 un Stacijas ielu krustojumā</t>
    </r>
  </si>
  <si>
    <r>
      <rPr>
        <b/>
        <sz val="9"/>
        <rFont val="Arial"/>
        <family val="2"/>
        <charset val="204"/>
      </rPr>
      <t>Objekta nosaukums:</t>
    </r>
    <r>
      <rPr>
        <sz val="9"/>
        <rFont val="Arial"/>
        <family val="2"/>
        <charset val="186"/>
      </rPr>
      <t xml:space="preserve"> Laukuma rekonstrukcija pie Ludzas novada ēkas Raiņa
 un Stacijas ielu krustojumā</t>
    </r>
  </si>
  <si>
    <t>DEMONTĀŽAS DARBI</t>
  </si>
  <si>
    <t>Auto stāvlaukums</t>
  </si>
  <si>
    <t>Paaugstināto puķu dobju demontāža</t>
  </si>
  <si>
    <t>Koku, krūmu ciršana</t>
  </si>
  <si>
    <t>BŪVLAUKUMA SAGATAVOŠANA  UN ZEMES DARBI</t>
  </si>
  <si>
    <t>Minerālās grunts izstrādāšana ar ekskavatoru</t>
  </si>
  <si>
    <t>Minerālās grunts iekraušana ar ekskavatoru autotransportā</t>
  </si>
  <si>
    <t>Teritorijas planēšana ar buldozeru un blīvēšana</t>
  </si>
  <si>
    <t>Betona bruģakmens segums brauktuvei</t>
  </si>
  <si>
    <t>Grants-smilts maisījuma pamatnes izlīdzināšana un blietēšana 0/45 b=440mm</t>
  </si>
  <si>
    <t>Šķembu maisījuma segums 120 mm biezumā (fr. 0-32mm )</t>
  </si>
  <si>
    <t>Betona bruģakmens segums laukumam</t>
  </si>
  <si>
    <t>Sķembu maisījuma segums 120 mm biezumā (fr. 0-32mm)</t>
  </si>
  <si>
    <t>Šķembu maisījuma segums 120 mm biezumā (fr. 0-32mm)</t>
  </si>
  <si>
    <t>Granīta bruģakmens seguma izbūve
 b=60 mm</t>
  </si>
  <si>
    <t>Koku sakņu aizsargu uzstādīšana (1,50 x 1,50 m,
 iekš. ø70 cm, čuguns, krāsots, melns, montējams uz tērauda rāmja).</t>
  </si>
  <si>
    <t>Koku stumbru aizsargu uzstādīšana (h=l,50 m, ø40/70 cm. čuguns, krāsots, melns, montējams iebetonējot enkura elementu un skrūvējot pie režģa).</t>
  </si>
  <si>
    <t>Stabu izbūve uz atbalstmūra (starp stāvlaukumu un atpūtas laukumu  30x30 cm, h=70 cm, slīpēts betons, ar iebūvētu rokturi un ķēdēm, uzstādāmi iebetonējot enkura elementu).</t>
  </si>
  <si>
    <t>17</t>
  </si>
  <si>
    <t>Granīta plāksnes h=200mm, 700x550..740mm ar iestrādātiem metāla cipariem stundu atzīmēm.</t>
  </si>
  <si>
    <t>Granīta plāksnes h=200mm 770x930..1100mm ar iestrādātiem metāla dekoratīviem elementiem un gaismekļiem</t>
  </si>
  <si>
    <t>12</t>
  </si>
  <si>
    <t>Bronzas plāksne ar saukli (3m2)</t>
  </si>
  <si>
    <t>Bronzas gnomons pulksteņa centrā</t>
  </si>
  <si>
    <t xml:space="preserve">1 </t>
  </si>
  <si>
    <t>Jaunu kāpņu izbūve</t>
  </si>
  <si>
    <t>7,5</t>
  </si>
  <si>
    <t>Pandusu izbūve (betona bruģakmens, b=60mm uz betona pamata 150mm, šķembas 150mm, smolts pamats 200mm, blietēta grunts)</t>
  </si>
  <si>
    <t>55,0</t>
  </si>
  <si>
    <t>Metāla konstrukcijas panduss ar drošības margām, l=6,0m, b=1,5m</t>
  </si>
  <si>
    <t xml:space="preserve">  </t>
  </si>
  <si>
    <t>Reklāmas ekrāns 2x4m, tā uzstādīšana uz metināta metāla rāmja</t>
  </si>
  <si>
    <t>Karogu  masti, h=6,0m, to uzstādīšana</t>
  </si>
  <si>
    <t>4</t>
  </si>
  <si>
    <t>Ārējie elektrības tīkli</t>
  </si>
  <si>
    <t>El. kabeļa ar vara dzīslām (NYY-J) 1 kV, 5x2.5 mm2 motāža</t>
  </si>
  <si>
    <t>Skapja ar hermētiskiem elektriskiem kontaktiem uzstādīšana (2x6f, 4x1f. 1P65, āra uzstādīšanai)</t>
  </si>
  <si>
    <t>Automātsledža 1 f, lnom=16A: C -tipa, pieslēgšana tīklam</t>
  </si>
  <si>
    <t>Gaismas ķermeņa ar Na spuldzi 50W (PHILIPS "City Spirit Classic latern CDS460" vai analogs) uzstādīšana</t>
  </si>
  <si>
    <t>Cinkota metāla balsta montāža (H=4 m, ar 2 un 3  ragiem) uz pamatnes</t>
  </si>
  <si>
    <t>Minerālās grunts aizvešana ar autotransportu uz atbērtni</t>
  </si>
  <si>
    <t>Granīta bruģakmens joslas laukumā</t>
  </si>
  <si>
    <t>LABIEKĀRTOŠANAS DARBl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</si>
</sst>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&quot;Ls&quot;\ #,##0.00"/>
    <numFmt numFmtId="166" formatCode="_-* #,##0.000_-;\-* #,##0.000_-;_-* &quot;-&quot;???_-;_-@_-"/>
    <numFmt numFmtId="167" formatCode="#,##0.00_ ;\-#,##0.00\ "/>
    <numFmt numFmtId="168" formatCode="_-* #,##0.00_-;\-* #,##0.00_-;_-* &quot;-&quot;???_-;_-@_-"/>
    <numFmt numFmtId="169" formatCode="_-* #,##0_-;\-* #,##0_-;_-* &quot;-&quot;??_-;_-@_-"/>
  </numFmts>
  <fonts count="2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9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186"/>
    </font>
    <font>
      <sz val="10"/>
      <name val="Arial Cyr"/>
      <charset val="186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186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22" fillId="0" borderId="0"/>
  </cellStyleXfs>
  <cellXfs count="304">
    <xf numFmtId="0" fontId="1" fillId="0" borderId="0" xfId="0" applyNumberFormat="1" applyFont="1" applyFill="1" applyBorder="1" applyAlignment="1" applyProtection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Alignment="1"/>
    <xf numFmtId="14" fontId="5" fillId="0" borderId="0" xfId="0" applyNumberFormat="1" applyFont="1" applyFill="1" applyAlignment="1"/>
    <xf numFmtId="0" fontId="5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right" wrapText="1"/>
    </xf>
    <xf numFmtId="167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center"/>
    </xf>
    <xf numFmtId="167" fontId="7" fillId="2" borderId="3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/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164" fontId="2" fillId="2" borderId="0" xfId="0" applyNumberFormat="1" applyFont="1" applyFill="1" applyAlignment="1"/>
    <xf numFmtId="0" fontId="10" fillId="2" borderId="0" xfId="3" applyFont="1" applyFill="1" applyAlignment="1">
      <alignment horizontal="left" vertical="center"/>
    </xf>
    <xf numFmtId="2" fontId="10" fillId="2" borderId="0" xfId="3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14" fontId="13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6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17" fillId="0" borderId="3" xfId="0" applyNumberFormat="1" applyFont="1" applyFill="1" applyBorder="1" applyAlignment="1" applyProtection="1">
      <alignment horizontal="center" vertical="top"/>
    </xf>
    <xf numFmtId="16" fontId="2" fillId="0" borderId="3" xfId="0" quotePrefix="1" applyNumberFormat="1" applyFont="1" applyFill="1" applyBorder="1" applyAlignment="1" applyProtection="1">
      <alignment horizontal="left" vertical="top"/>
    </xf>
    <xf numFmtId="0" fontId="5" fillId="0" borderId="3" xfId="0" quotePrefix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top"/>
    </xf>
    <xf numFmtId="0" fontId="16" fillId="0" borderId="3" xfId="0" applyNumberFormat="1" applyFont="1" applyFill="1" applyBorder="1" applyAlignment="1" applyProtection="1">
      <alignment horizontal="left" vertical="top" wrapText="1" indent="2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4" fontId="2" fillId="0" borderId="3" xfId="0" quotePrefix="1" applyNumberFormat="1" applyFont="1" applyFill="1" applyBorder="1" applyAlignment="1" applyProtection="1">
      <alignment horizontal="left" vertical="top"/>
    </xf>
    <xf numFmtId="0" fontId="2" fillId="0" borderId="3" xfId="0" quotePrefix="1" applyNumberFormat="1" applyFont="1" applyFill="1" applyBorder="1" applyAlignment="1" applyProtection="1">
      <alignment horizontal="left" vertical="top"/>
    </xf>
    <xf numFmtId="0" fontId="13" fillId="0" borderId="3" xfId="0" quotePrefix="1" applyNumberFormat="1" applyFont="1" applyFill="1" applyBorder="1" applyAlignment="1" applyProtection="1">
      <alignment horizontal="left" vertical="top"/>
    </xf>
    <xf numFmtId="14" fontId="5" fillId="0" borderId="3" xfId="0" quotePrefix="1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2" fontId="8" fillId="0" borderId="3" xfId="0" applyNumberFormat="1" applyFont="1" applyFill="1" applyBorder="1" applyAlignment="1" applyProtection="1">
      <alignment horizontal="center" vertical="top"/>
    </xf>
    <xf numFmtId="0" fontId="8" fillId="0" borderId="3" xfId="0" quotePrefix="1" applyFont="1" applyFill="1" applyBorder="1" applyAlignment="1">
      <alignment horizontal="center" vertical="center"/>
    </xf>
    <xf numFmtId="14" fontId="8" fillId="0" borderId="3" xfId="0" quotePrefix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9" fontId="3" fillId="2" borderId="5" xfId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7" fontId="2" fillId="0" borderId="3" xfId="0" quotePrefix="1" applyNumberFormat="1" applyFont="1" applyFill="1" applyBorder="1" applyAlignment="1" applyProtection="1">
      <alignment horizontal="left" vertical="top"/>
    </xf>
    <xf numFmtId="0" fontId="13" fillId="0" borderId="3" xfId="0" quotePrefix="1" applyNumberFormat="1" applyFont="1" applyFill="1" applyBorder="1" applyAlignment="1" applyProtection="1">
      <alignment horizontal="center" vertical="top"/>
    </xf>
    <xf numFmtId="0" fontId="22" fillId="0" borderId="0" xfId="4"/>
    <xf numFmtId="0" fontId="0" fillId="0" borderId="0" xfId="0" applyAlignment="1"/>
    <xf numFmtId="0" fontId="25" fillId="0" borderId="0" xfId="4" applyFont="1"/>
    <xf numFmtId="2" fontId="25" fillId="0" borderId="0" xfId="4" applyNumberFormat="1" applyFont="1" applyAlignment="1">
      <alignment horizontal="left"/>
    </xf>
    <xf numFmtId="0" fontId="25" fillId="0" borderId="0" xfId="4" applyFont="1" applyAlignment="1"/>
    <xf numFmtId="0" fontId="24" fillId="0" borderId="0" xfId="4" applyFont="1" applyFill="1" applyBorder="1" applyAlignment="1">
      <alignment vertical="center" wrapText="1"/>
    </xf>
    <xf numFmtId="0" fontId="22" fillId="0" borderId="0" xfId="4" applyBorder="1" applyAlignment="1">
      <alignment horizontal="center"/>
    </xf>
    <xf numFmtId="0" fontId="14" fillId="0" borderId="0" xfId="4" applyFont="1"/>
    <xf numFmtId="0" fontId="14" fillId="0" borderId="2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/>
    </xf>
    <xf numFmtId="0" fontId="14" fillId="0" borderId="7" xfId="4" applyFont="1" applyBorder="1" applyAlignment="1">
      <alignment horizontal="center"/>
    </xf>
    <xf numFmtId="0" fontId="14" fillId="0" borderId="7" xfId="4" applyFont="1" applyBorder="1" applyAlignment="1">
      <alignment horizontal="left"/>
    </xf>
    <xf numFmtId="2" fontId="14" fillId="0" borderId="3" xfId="4" applyNumberFormat="1" applyFont="1" applyBorder="1" applyAlignment="1">
      <alignment horizontal="center"/>
    </xf>
    <xf numFmtId="2" fontId="14" fillId="0" borderId="7" xfId="4" applyNumberFormat="1" applyFont="1" applyBorder="1" applyAlignment="1">
      <alignment horizontal="center"/>
    </xf>
    <xf numFmtId="1" fontId="14" fillId="0" borderId="8" xfId="4" applyNumberFormat="1" applyFont="1" applyBorder="1" applyAlignment="1">
      <alignment horizontal="center"/>
    </xf>
    <xf numFmtId="0" fontId="15" fillId="0" borderId="0" xfId="4" applyFont="1"/>
    <xf numFmtId="0" fontId="14" fillId="0" borderId="9" xfId="4" applyFont="1" applyBorder="1" applyAlignment="1">
      <alignment horizontal="center"/>
    </xf>
    <xf numFmtId="0" fontId="14" fillId="0" borderId="3" xfId="4" applyFont="1" applyBorder="1" applyAlignment="1">
      <alignment horizontal="center"/>
    </xf>
    <xf numFmtId="0" fontId="14" fillId="0" borderId="3" xfId="4" applyFont="1" applyBorder="1" applyAlignment="1">
      <alignment horizontal="left"/>
    </xf>
    <xf numFmtId="0" fontId="14" fillId="0" borderId="10" xfId="4" applyFont="1" applyBorder="1" applyAlignment="1">
      <alignment horizontal="center"/>
    </xf>
    <xf numFmtId="2" fontId="19" fillId="0" borderId="11" xfId="4" applyNumberFormat="1" applyFont="1" applyBorder="1" applyAlignment="1">
      <alignment horizontal="center" vertical="center"/>
    </xf>
    <xf numFmtId="1" fontId="19" fillId="0" borderId="11" xfId="4" applyNumberFormat="1" applyFont="1" applyBorder="1" applyAlignment="1">
      <alignment horizontal="center" vertical="center"/>
    </xf>
    <xf numFmtId="2" fontId="15" fillId="0" borderId="0" xfId="4" applyNumberFormat="1" applyFont="1"/>
    <xf numFmtId="0" fontId="19" fillId="0" borderId="12" xfId="4" applyFont="1" applyBorder="1" applyAlignment="1">
      <alignment horizontal="right" vertical="center" wrapText="1"/>
    </xf>
    <xf numFmtId="0" fontId="19" fillId="0" borderId="13" xfId="4" applyFont="1" applyBorder="1" applyAlignment="1">
      <alignment horizontal="right" vertical="center" wrapText="1"/>
    </xf>
    <xf numFmtId="0" fontId="19" fillId="0" borderId="14" xfId="4" applyFont="1" applyBorder="1" applyAlignment="1">
      <alignment horizontal="right" vertical="center" wrapText="1"/>
    </xf>
    <xf numFmtId="2" fontId="14" fillId="0" borderId="15" xfId="4" applyNumberFormat="1" applyFont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2" fontId="14" fillId="0" borderId="0" xfId="4" applyNumberFormat="1" applyFont="1" applyBorder="1" applyAlignment="1">
      <alignment horizontal="center" vertical="center" wrapText="1"/>
    </xf>
    <xf numFmtId="2" fontId="19" fillId="0" borderId="16" xfId="4" applyNumberFormat="1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4" fillId="0" borderId="0" xfId="4" applyFont="1" applyBorder="1" applyAlignment="1">
      <alignment horizontal="center"/>
    </xf>
    <xf numFmtId="0" fontId="14" fillId="0" borderId="0" xfId="4" applyFont="1" applyBorder="1" applyAlignment="1"/>
    <xf numFmtId="0" fontId="14" fillId="0" borderId="17" xfId="4" applyFont="1" applyBorder="1" applyAlignment="1">
      <alignment horizontal="center"/>
    </xf>
    <xf numFmtId="0" fontId="14" fillId="0" borderId="18" xfId="4" applyFont="1" applyBorder="1" applyAlignment="1">
      <alignment horizontal="center"/>
    </xf>
    <xf numFmtId="0" fontId="14" fillId="0" borderId="19" xfId="4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9" fontId="3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right"/>
    </xf>
    <xf numFmtId="2" fontId="19" fillId="0" borderId="20" xfId="4" applyNumberFormat="1" applyFont="1" applyBorder="1" applyAlignment="1">
      <alignment horizontal="right" vertical="center" wrapText="1"/>
    </xf>
    <xf numFmtId="1" fontId="25" fillId="0" borderId="0" xfId="4" applyNumberFormat="1" applyFont="1" applyAlignment="1">
      <alignment horizontal="left"/>
    </xf>
    <xf numFmtId="0" fontId="1" fillId="0" borderId="3" xfId="0" applyNumberFormat="1" applyFont="1" applyFill="1" applyBorder="1" applyAlignment="1" applyProtection="1">
      <alignment horizontal="center" vertical="top"/>
    </xf>
    <xf numFmtId="0" fontId="5" fillId="0" borderId="3" xfId="0" quotePrefix="1" applyFont="1" applyFill="1" applyBorder="1" applyAlignment="1">
      <alignment horizontal="center" vertical="center" wrapText="1"/>
    </xf>
    <xf numFmtId="2" fontId="14" fillId="0" borderId="0" xfId="4" applyNumberFormat="1" applyFont="1" applyBorder="1" applyAlignment="1">
      <alignment horizontal="center"/>
    </xf>
    <xf numFmtId="0" fontId="14" fillId="0" borderId="0" xfId="4" applyFont="1" applyBorder="1" applyAlignment="1">
      <alignment horizontal="left"/>
    </xf>
    <xf numFmtId="0" fontId="14" fillId="0" borderId="36" xfId="4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9" fillId="0" borderId="17" xfId="4" applyFont="1" applyBorder="1" applyAlignment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top"/>
    </xf>
    <xf numFmtId="0" fontId="3" fillId="0" borderId="19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horizontal="center" vertical="top"/>
    </xf>
    <xf numFmtId="2" fontId="1" fillId="0" borderId="10" xfId="0" applyNumberFormat="1" applyFont="1" applyFill="1" applyBorder="1" applyAlignment="1" applyProtection="1">
      <alignment horizontal="center" vertical="top"/>
    </xf>
    <xf numFmtId="0" fontId="1" fillId="0" borderId="39" xfId="0" applyNumberFormat="1" applyFont="1" applyFill="1" applyBorder="1" applyAlignment="1" applyProtection="1">
      <alignment vertical="top"/>
    </xf>
    <xf numFmtId="0" fontId="1" fillId="0" borderId="40" xfId="0" applyNumberFormat="1" applyFont="1" applyFill="1" applyBorder="1" applyAlignment="1" applyProtection="1">
      <alignment vertical="top"/>
    </xf>
    <xf numFmtId="0" fontId="1" fillId="0" borderId="41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19" xfId="0" applyNumberFormat="1" applyFont="1" applyFill="1" applyBorder="1" applyAlignment="1" applyProtection="1">
      <alignment horizontal="center" vertical="top"/>
    </xf>
    <xf numFmtId="0" fontId="26" fillId="0" borderId="3" xfId="0" applyFont="1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right" wrapText="1"/>
    </xf>
    <xf numFmtId="167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Alignment="1"/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left" vertical="top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top"/>
    </xf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 applyProtection="1">
      <alignment horizontal="center" vertical="top"/>
    </xf>
    <xf numFmtId="0" fontId="2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10" fillId="0" borderId="0" xfId="3" applyFont="1" applyFill="1" applyAlignment="1">
      <alignment horizontal="left" vertical="center"/>
    </xf>
    <xf numFmtId="2" fontId="10" fillId="0" borderId="0" xfId="3" applyNumberFormat="1" applyFont="1" applyFill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9" fontId="3" fillId="0" borderId="5" xfId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4" applyFont="1" applyFill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4" fillId="0" borderId="0" xfId="4" applyFont="1" applyFill="1" applyBorder="1" applyAlignment="1"/>
    <xf numFmtId="0" fontId="0" fillId="0" borderId="0" xfId="0" applyFill="1" applyAlignment="1"/>
    <xf numFmtId="168" fontId="2" fillId="3" borderId="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2" fontId="3" fillId="0" borderId="1" xfId="0" applyNumberFormat="1" applyFont="1" applyFill="1" applyBorder="1" applyAlignment="1">
      <alignment horizontal="center" vertical="center" textRotation="90"/>
    </xf>
    <xf numFmtId="2" fontId="3" fillId="0" borderId="2" xfId="0" applyNumberFormat="1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/>
    </xf>
    <xf numFmtId="0" fontId="24" fillId="0" borderId="0" xfId="4" applyFont="1" applyFill="1" applyAlignment="1">
      <alignment horizontal="left" wrapText="1"/>
    </xf>
    <xf numFmtId="0" fontId="23" fillId="0" borderId="0" xfId="4" applyFont="1" applyAlignment="1">
      <alignment horizontal="center"/>
    </xf>
    <xf numFmtId="0" fontId="18" fillId="0" borderId="13" xfId="4" applyFont="1" applyBorder="1" applyAlignment="1">
      <alignment horizontal="center" vertical="center" wrapText="1"/>
    </xf>
    <xf numFmtId="0" fontId="22" fillId="0" borderId="37" xfId="4" applyBorder="1" applyAlignment="1">
      <alignment horizontal="center"/>
    </xf>
    <xf numFmtId="0" fontId="14" fillId="0" borderId="35" xfId="4" applyFont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25" fillId="0" borderId="0" xfId="4" applyFont="1" applyFill="1" applyAlignment="1">
      <alignment horizontal="right" wrapText="1"/>
    </xf>
    <xf numFmtId="0" fontId="25" fillId="0" borderId="0" xfId="4" applyFont="1" applyAlignment="1">
      <alignment horizontal="left"/>
    </xf>
    <xf numFmtId="0" fontId="25" fillId="0" borderId="0" xfId="4" applyFont="1" applyAlignment="1">
      <alignment horizontal="right"/>
    </xf>
    <xf numFmtId="0" fontId="25" fillId="0" borderId="0" xfId="4" applyFont="1" applyFill="1" applyBorder="1" applyAlignment="1">
      <alignment horizontal="right" vertical="center" wrapText="1"/>
    </xf>
    <xf numFmtId="0" fontId="14" fillId="0" borderId="31" xfId="4" applyFont="1" applyBorder="1" applyAlignment="1">
      <alignment horizontal="center" vertical="center" wrapText="1"/>
    </xf>
    <xf numFmtId="0" fontId="14" fillId="0" borderId="32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14" fillId="0" borderId="27" xfId="4" applyFont="1" applyBorder="1" applyAlignment="1">
      <alignment horizontal="center" vertical="center" wrapText="1"/>
    </xf>
    <xf numFmtId="0" fontId="19" fillId="0" borderId="28" xfId="4" applyFont="1" applyBorder="1" applyAlignment="1">
      <alignment horizontal="right" vertical="center" wrapText="1"/>
    </xf>
    <xf numFmtId="0" fontId="19" fillId="0" borderId="29" xfId="4" applyFont="1" applyBorder="1" applyAlignment="1">
      <alignment horizontal="right" vertical="center" wrapText="1"/>
    </xf>
    <xf numFmtId="0" fontId="19" fillId="0" borderId="30" xfId="4" applyFont="1" applyBorder="1" applyAlignment="1">
      <alignment horizontal="right" vertical="center" wrapText="1"/>
    </xf>
    <xf numFmtId="0" fontId="19" fillId="0" borderId="21" xfId="4" applyFont="1" applyBorder="1" applyAlignment="1">
      <alignment horizontal="right" vertical="center"/>
    </xf>
    <xf numFmtId="0" fontId="19" fillId="0" borderId="22" xfId="4" applyFont="1" applyBorder="1" applyAlignment="1">
      <alignment horizontal="right" vertical="center"/>
    </xf>
    <xf numFmtId="0" fontId="19" fillId="0" borderId="23" xfId="4" applyFont="1" applyBorder="1" applyAlignment="1">
      <alignment horizontal="right" vertical="center"/>
    </xf>
    <xf numFmtId="0" fontId="19" fillId="0" borderId="12" xfId="4" applyFont="1" applyBorder="1" applyAlignment="1">
      <alignment horizontal="right" vertical="center" wrapText="1"/>
    </xf>
    <xf numFmtId="0" fontId="19" fillId="0" borderId="13" xfId="4" applyFont="1" applyBorder="1" applyAlignment="1">
      <alignment horizontal="right" vertical="center" wrapText="1"/>
    </xf>
    <xf numFmtId="0" fontId="19" fillId="0" borderId="14" xfId="4" applyFont="1" applyBorder="1" applyAlignment="1">
      <alignment horizontal="right" vertical="center" wrapText="1"/>
    </xf>
    <xf numFmtId="0" fontId="19" fillId="0" borderId="33" xfId="4" applyFont="1" applyBorder="1" applyAlignment="1">
      <alignment horizontal="right" vertical="center" wrapText="1"/>
    </xf>
    <xf numFmtId="0" fontId="19" fillId="0" borderId="34" xfId="4" applyFont="1" applyBorder="1" applyAlignment="1">
      <alignment horizontal="right" vertical="center" wrapText="1"/>
    </xf>
    <xf numFmtId="0" fontId="19" fillId="0" borderId="4" xfId="4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165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2" fontId="3" fillId="2" borderId="1" xfId="0" applyNumberFormat="1" applyFont="1" applyFill="1" applyBorder="1" applyAlignment="1">
      <alignment horizontal="center" vertical="center" textRotation="90"/>
    </xf>
    <xf numFmtId="2" fontId="3" fillId="2" borderId="2" xfId="0" applyNumberFormat="1" applyFont="1" applyFill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Percent" xfId="1" builtinId="5"/>
    <cellStyle name="Style 1" xfId="2"/>
    <cellStyle name="Обычный_Final tame 23.04.2008" xfId="3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4"/>
  <sheetViews>
    <sheetView tabSelected="1" topLeftCell="A115" zoomScale="184" zoomScaleNormal="184" workbookViewId="0">
      <selection activeCell="A101" sqref="A101:XFD101"/>
    </sheetView>
  </sheetViews>
  <sheetFormatPr defaultRowHeight="12.75"/>
  <cols>
    <col min="1" max="1" width="6.85546875" style="163" customWidth="1"/>
    <col min="2" max="2" width="42.7109375" style="163" customWidth="1"/>
    <col min="3" max="3" width="8" style="161" customWidth="1"/>
    <col min="4" max="4" width="8.28515625" style="163" customWidth="1"/>
    <col min="5" max="16384" width="9.140625" style="163"/>
  </cols>
  <sheetData>
    <row r="2" spans="1:5" s="165" customFormat="1" ht="15.75">
      <c r="A2" s="243" t="s">
        <v>126</v>
      </c>
      <c r="B2" s="243"/>
      <c r="C2" s="243"/>
      <c r="D2" s="243"/>
    </row>
    <row r="3" spans="1:5" s="165" customFormat="1" ht="15.75">
      <c r="A3" s="232"/>
      <c r="B3" s="232"/>
      <c r="C3" s="232"/>
      <c r="D3" s="232"/>
    </row>
    <row r="4" spans="1:5" s="165" customFormat="1" ht="36" customHeight="1">
      <c r="A4" s="237" t="s">
        <v>127</v>
      </c>
      <c r="B4" s="237"/>
      <c r="C4" s="237"/>
      <c r="D4" s="237"/>
      <c r="E4" s="167"/>
    </row>
    <row r="5" spans="1:5" s="165" customFormat="1" ht="27.75" customHeight="1">
      <c r="A5" s="238" t="s">
        <v>128</v>
      </c>
      <c r="B5" s="238"/>
      <c r="C5" s="238"/>
      <c r="D5" s="238"/>
    </row>
    <row r="6" spans="1:5" s="165" customFormat="1">
      <c r="A6" s="54" t="s">
        <v>29</v>
      </c>
      <c r="B6" s="231"/>
      <c r="C6" s="231"/>
      <c r="D6" s="231"/>
    </row>
    <row r="7" spans="1:5" s="165" customFormat="1">
      <c r="A7" s="55" t="s">
        <v>30</v>
      </c>
      <c r="B7" s="231"/>
      <c r="C7" s="231"/>
      <c r="D7" s="231"/>
    </row>
    <row r="8" spans="1:5" ht="13.5" customHeight="1"/>
    <row r="9" spans="1:5" s="171" customFormat="1" ht="13.5" customHeight="1">
      <c r="A9" s="169"/>
      <c r="B9" s="170"/>
      <c r="C9" s="239" t="s">
        <v>20</v>
      </c>
      <c r="D9" s="241" t="s">
        <v>21</v>
      </c>
    </row>
    <row r="10" spans="1:5" s="171" customFormat="1" ht="12.75" customHeight="1">
      <c r="A10" s="172" t="s">
        <v>22</v>
      </c>
      <c r="B10" s="173" t="s">
        <v>31</v>
      </c>
      <c r="C10" s="240"/>
      <c r="D10" s="242"/>
    </row>
    <row r="11" spans="1:5" s="171" customFormat="1">
      <c r="A11" s="172" t="s">
        <v>24</v>
      </c>
      <c r="B11" s="173"/>
      <c r="C11" s="240"/>
      <c r="D11" s="242"/>
    </row>
    <row r="12" spans="1:5" s="171" customFormat="1">
      <c r="A12" s="172"/>
      <c r="B12" s="173"/>
      <c r="C12" s="240"/>
      <c r="D12" s="242"/>
    </row>
    <row r="13" spans="1:5" s="171" customFormat="1" ht="13.5" customHeight="1">
      <c r="A13" s="172"/>
      <c r="B13" s="173"/>
      <c r="C13" s="240"/>
      <c r="D13" s="242"/>
    </row>
    <row r="14" spans="1:5" s="179" customFormat="1">
      <c r="A14" s="174">
        <v>1</v>
      </c>
      <c r="B14" s="134" t="s">
        <v>129</v>
      </c>
      <c r="C14" s="174"/>
      <c r="D14" s="174"/>
    </row>
    <row r="15" spans="1:5">
      <c r="A15" s="23"/>
      <c r="B15" s="59" t="s">
        <v>130</v>
      </c>
      <c r="C15" s="24"/>
      <c r="D15" s="25"/>
    </row>
    <row r="16" spans="1:5">
      <c r="A16" s="23">
        <v>1</v>
      </c>
      <c r="B16" s="233" t="s">
        <v>131</v>
      </c>
      <c r="C16" s="192" t="s">
        <v>1</v>
      </c>
      <c r="D16" s="188">
        <v>320</v>
      </c>
    </row>
    <row r="17" spans="1:5">
      <c r="A17" s="23">
        <v>2</v>
      </c>
      <c r="B17" s="56" t="s">
        <v>32</v>
      </c>
      <c r="C17" s="192" t="s">
        <v>1</v>
      </c>
      <c r="D17" s="188">
        <v>55</v>
      </c>
      <c r="E17" s="185"/>
    </row>
    <row r="18" spans="1:5">
      <c r="A18" s="23">
        <v>3</v>
      </c>
      <c r="B18" s="56" t="s">
        <v>3</v>
      </c>
      <c r="C18" s="192" t="s">
        <v>1</v>
      </c>
      <c r="D18" s="188">
        <v>945</v>
      </c>
      <c r="E18" s="185"/>
    </row>
    <row r="19" spans="1:5">
      <c r="A19" s="23">
        <v>4</v>
      </c>
      <c r="B19" s="56" t="s">
        <v>7</v>
      </c>
      <c r="C19" s="192" t="s">
        <v>2</v>
      </c>
      <c r="D19" s="188">
        <v>3.3</v>
      </c>
      <c r="E19" s="185"/>
    </row>
    <row r="20" spans="1:5">
      <c r="A20" s="23">
        <v>5</v>
      </c>
      <c r="B20" s="56" t="s">
        <v>33</v>
      </c>
      <c r="C20" s="192" t="s">
        <v>34</v>
      </c>
      <c r="D20" s="188">
        <v>165</v>
      </c>
      <c r="E20" s="185"/>
    </row>
    <row r="21" spans="1:5" ht="15.75" customHeight="1">
      <c r="A21" s="23">
        <v>6</v>
      </c>
      <c r="B21" s="233" t="s">
        <v>37</v>
      </c>
      <c r="C21" s="192" t="s">
        <v>34</v>
      </c>
      <c r="D21" s="192">
        <v>165</v>
      </c>
      <c r="E21" s="185"/>
    </row>
    <row r="22" spans="1:5">
      <c r="B22" s="59" t="s">
        <v>35</v>
      </c>
      <c r="C22" s="56"/>
      <c r="D22" s="56"/>
      <c r="E22" s="185"/>
    </row>
    <row r="23" spans="1:5">
      <c r="A23" s="23">
        <v>7</v>
      </c>
      <c r="B23" s="233" t="s">
        <v>131</v>
      </c>
      <c r="C23" s="192" t="s">
        <v>1</v>
      </c>
      <c r="D23" s="188">
        <v>227</v>
      </c>
      <c r="E23" s="185"/>
    </row>
    <row r="24" spans="1:5" s="165" customFormat="1">
      <c r="A24" s="23">
        <v>8</v>
      </c>
      <c r="B24" s="56" t="s">
        <v>32</v>
      </c>
      <c r="C24" s="192" t="s">
        <v>1</v>
      </c>
      <c r="D24" s="188">
        <v>77</v>
      </c>
      <c r="E24" s="185"/>
    </row>
    <row r="25" spans="1:5" s="165" customFormat="1">
      <c r="A25" s="23">
        <v>9</v>
      </c>
      <c r="B25" s="56" t="s">
        <v>3</v>
      </c>
      <c r="C25" s="192" t="s">
        <v>1</v>
      </c>
      <c r="D25" s="188">
        <v>1520</v>
      </c>
      <c r="E25" s="185"/>
    </row>
    <row r="26" spans="1:5" s="165" customFormat="1">
      <c r="A26" s="23">
        <v>10</v>
      </c>
      <c r="B26" s="56" t="s">
        <v>4</v>
      </c>
      <c r="C26" s="192" t="s">
        <v>5</v>
      </c>
      <c r="D26" s="188">
        <v>33.75</v>
      </c>
      <c r="E26" s="185"/>
    </row>
    <row r="27" spans="1:5" s="165" customFormat="1">
      <c r="A27" s="23">
        <v>11</v>
      </c>
      <c r="B27" s="234" t="s">
        <v>132</v>
      </c>
      <c r="C27" s="192" t="s">
        <v>6</v>
      </c>
      <c r="D27" s="188">
        <v>25</v>
      </c>
      <c r="E27" s="185"/>
    </row>
    <row r="28" spans="1:5" s="165" customFormat="1">
      <c r="A28" s="23">
        <v>12</v>
      </c>
      <c r="B28" s="56" t="s">
        <v>36</v>
      </c>
      <c r="C28" s="192" t="s">
        <v>6</v>
      </c>
      <c r="D28" s="188">
        <v>5</v>
      </c>
      <c r="E28" s="185"/>
    </row>
    <row r="29" spans="1:5" s="165" customFormat="1">
      <c r="A29" s="23">
        <v>13</v>
      </c>
      <c r="B29" s="56" t="s">
        <v>7</v>
      </c>
      <c r="C29" s="192" t="s">
        <v>2</v>
      </c>
      <c r="D29" s="188">
        <v>3.35</v>
      </c>
      <c r="E29" s="185"/>
    </row>
    <row r="30" spans="1:5" s="165" customFormat="1">
      <c r="A30" s="23">
        <v>14</v>
      </c>
      <c r="B30" s="234" t="s">
        <v>33</v>
      </c>
      <c r="C30" s="192" t="s">
        <v>5</v>
      </c>
      <c r="D30" s="188">
        <v>250</v>
      </c>
      <c r="E30" s="185"/>
    </row>
    <row r="31" spans="1:5" s="165" customFormat="1" ht="17.25" customHeight="1">
      <c r="A31" s="23">
        <v>15</v>
      </c>
      <c r="B31" s="186" t="s">
        <v>37</v>
      </c>
      <c r="C31" s="192" t="s">
        <v>8</v>
      </c>
      <c r="D31" s="188">
        <v>250</v>
      </c>
      <c r="E31" s="185"/>
    </row>
    <row r="32" spans="1:5" ht="28.5" customHeight="1">
      <c r="A32" s="23"/>
      <c r="B32" s="233" t="s">
        <v>133</v>
      </c>
      <c r="C32" s="56"/>
      <c r="D32" s="56"/>
      <c r="E32" s="185"/>
    </row>
    <row r="33" spans="1:5">
      <c r="A33" s="23">
        <v>16</v>
      </c>
      <c r="B33" s="233" t="s">
        <v>134</v>
      </c>
      <c r="C33" s="192" t="s">
        <v>5</v>
      </c>
      <c r="D33" s="188">
        <v>2446</v>
      </c>
      <c r="E33" s="185"/>
    </row>
    <row r="34" spans="1:5" s="165" customFormat="1" ht="25.5">
      <c r="A34" s="23">
        <v>17</v>
      </c>
      <c r="B34" s="233" t="s">
        <v>135</v>
      </c>
      <c r="C34" s="192" t="s">
        <v>5</v>
      </c>
      <c r="D34" s="188">
        <v>2446</v>
      </c>
      <c r="E34" s="185"/>
    </row>
    <row r="35" spans="1:5" s="165" customFormat="1" ht="25.5">
      <c r="A35" s="23">
        <v>18</v>
      </c>
      <c r="B35" s="233" t="s">
        <v>169</v>
      </c>
      <c r="C35" s="192" t="s">
        <v>5</v>
      </c>
      <c r="D35" s="188">
        <v>2446</v>
      </c>
      <c r="E35" s="185"/>
    </row>
    <row r="36" spans="1:5">
      <c r="A36" s="23">
        <v>19</v>
      </c>
      <c r="B36" s="233" t="s">
        <v>136</v>
      </c>
      <c r="C36" s="192" t="s">
        <v>100</v>
      </c>
      <c r="D36" s="188">
        <v>13.89</v>
      </c>
      <c r="E36" s="185"/>
    </row>
    <row r="37" spans="1:5" s="165" customFormat="1">
      <c r="A37" s="23"/>
      <c r="B37" s="192" t="s">
        <v>9</v>
      </c>
      <c r="C37" s="56"/>
      <c r="D37" s="56"/>
      <c r="E37" s="185"/>
    </row>
    <row r="38" spans="1:5" s="165" customFormat="1">
      <c r="A38" s="23"/>
      <c r="B38" s="65" t="s">
        <v>137</v>
      </c>
      <c r="C38" s="56"/>
      <c r="D38" s="56"/>
      <c r="E38" s="185"/>
    </row>
    <row r="39" spans="1:5" s="165" customFormat="1" ht="25.5">
      <c r="A39" s="23">
        <v>20</v>
      </c>
      <c r="B39" s="233" t="s">
        <v>138</v>
      </c>
      <c r="C39" s="192" t="s">
        <v>5</v>
      </c>
      <c r="D39" s="188">
        <v>334.4</v>
      </c>
      <c r="E39" s="185"/>
    </row>
    <row r="40" spans="1:5" ht="25.5">
      <c r="A40" s="23">
        <v>21</v>
      </c>
      <c r="B40" s="186" t="s">
        <v>38</v>
      </c>
      <c r="C40" s="192" t="s">
        <v>1</v>
      </c>
      <c r="D40" s="188">
        <v>760</v>
      </c>
      <c r="E40" s="185"/>
    </row>
    <row r="41" spans="1:5" s="165" customFormat="1" ht="25.5">
      <c r="A41" s="23">
        <v>22</v>
      </c>
      <c r="B41" s="186" t="s">
        <v>39</v>
      </c>
      <c r="C41" s="192" t="s">
        <v>1</v>
      </c>
      <c r="D41" s="188">
        <v>760</v>
      </c>
      <c r="E41" s="185"/>
    </row>
    <row r="42" spans="1:5">
      <c r="A42" s="23">
        <v>23</v>
      </c>
      <c r="B42" s="186" t="s">
        <v>40</v>
      </c>
      <c r="C42" s="192" t="s">
        <v>1</v>
      </c>
      <c r="D42" s="188">
        <v>760</v>
      </c>
      <c r="E42" s="185"/>
    </row>
    <row r="43" spans="1:5">
      <c r="A43" s="23">
        <v>24</v>
      </c>
      <c r="B43" s="65" t="s">
        <v>41</v>
      </c>
      <c r="C43" s="56"/>
      <c r="D43" s="56"/>
      <c r="E43" s="185"/>
    </row>
    <row r="44" spans="1:5" ht="25.5">
      <c r="A44" s="23">
        <v>25</v>
      </c>
      <c r="B44" s="233" t="s">
        <v>138</v>
      </c>
      <c r="C44" s="192" t="s">
        <v>5</v>
      </c>
      <c r="D44" s="188">
        <v>250.8</v>
      </c>
      <c r="E44" s="185"/>
    </row>
    <row r="45" spans="1:5" ht="25.5">
      <c r="A45" s="23">
        <v>26</v>
      </c>
      <c r="B45" s="66" t="s">
        <v>42</v>
      </c>
      <c r="C45" s="192" t="s">
        <v>1</v>
      </c>
      <c r="D45" s="188">
        <v>570</v>
      </c>
      <c r="E45" s="185"/>
    </row>
    <row r="46" spans="1:5" s="165" customFormat="1" ht="25.5">
      <c r="A46" s="23">
        <v>27</v>
      </c>
      <c r="B46" s="235" t="s">
        <v>39</v>
      </c>
      <c r="C46" s="192" t="s">
        <v>1</v>
      </c>
      <c r="D46" s="188">
        <v>570</v>
      </c>
      <c r="E46" s="185"/>
    </row>
    <row r="47" spans="1:5" s="165" customFormat="1">
      <c r="A47" s="23">
        <v>28</v>
      </c>
      <c r="B47" s="186" t="s">
        <v>40</v>
      </c>
      <c r="C47" s="192" t="s">
        <v>1</v>
      </c>
      <c r="D47" s="188">
        <v>570</v>
      </c>
      <c r="E47" s="185"/>
    </row>
    <row r="48" spans="1:5">
      <c r="A48" s="23"/>
      <c r="B48" s="65" t="s">
        <v>43</v>
      </c>
      <c r="C48" s="56"/>
      <c r="D48" s="56"/>
      <c r="E48" s="185"/>
    </row>
    <row r="49" spans="1:6" s="165" customFormat="1" ht="38.25">
      <c r="A49" s="23">
        <v>29</v>
      </c>
      <c r="B49" s="186" t="s">
        <v>44</v>
      </c>
      <c r="C49" s="76" t="s">
        <v>5</v>
      </c>
      <c r="D49" s="187">
        <v>180</v>
      </c>
      <c r="E49" s="185"/>
    </row>
    <row r="50" spans="1:6" ht="25.5">
      <c r="A50" s="23">
        <v>30</v>
      </c>
      <c r="B50" s="233" t="s">
        <v>139</v>
      </c>
      <c r="C50" s="192" t="s">
        <v>1</v>
      </c>
      <c r="D50" s="188">
        <v>900</v>
      </c>
      <c r="E50" s="185"/>
    </row>
    <row r="51" spans="1:6" s="165" customFormat="1">
      <c r="A51" s="23">
        <v>31</v>
      </c>
      <c r="B51" s="56" t="s">
        <v>45</v>
      </c>
      <c r="C51" s="192" t="s">
        <v>1</v>
      </c>
      <c r="D51" s="188">
        <v>900</v>
      </c>
      <c r="E51" s="185"/>
    </row>
    <row r="52" spans="1:6" s="165" customFormat="1">
      <c r="A52" s="23">
        <v>32</v>
      </c>
      <c r="B52" s="233" t="s">
        <v>47</v>
      </c>
      <c r="C52" s="192" t="s">
        <v>1</v>
      </c>
      <c r="D52" s="188">
        <v>900</v>
      </c>
      <c r="E52" s="185"/>
    </row>
    <row r="53" spans="1:6">
      <c r="A53" s="23"/>
      <c r="B53" s="59" t="s">
        <v>140</v>
      </c>
      <c r="C53" s="56"/>
      <c r="D53" s="71"/>
      <c r="E53" s="185"/>
    </row>
    <row r="54" spans="1:6" ht="38.25">
      <c r="A54" s="23">
        <v>33</v>
      </c>
      <c r="B54" s="186" t="s">
        <v>46</v>
      </c>
      <c r="C54" s="76" t="s">
        <v>5</v>
      </c>
      <c r="D54" s="187">
        <v>290</v>
      </c>
      <c r="E54" s="185"/>
    </row>
    <row r="55" spans="1:6" s="165" customFormat="1" ht="25.5">
      <c r="A55" s="23">
        <v>34</v>
      </c>
      <c r="B55" s="233" t="s">
        <v>141</v>
      </c>
      <c r="C55" s="192" t="s">
        <v>1</v>
      </c>
      <c r="D55" s="188">
        <v>1450</v>
      </c>
      <c r="E55" s="185"/>
      <c r="F55" s="163"/>
    </row>
    <row r="56" spans="1:6" s="165" customFormat="1">
      <c r="A56" s="23">
        <v>35</v>
      </c>
      <c r="B56" s="234" t="s">
        <v>45</v>
      </c>
      <c r="C56" s="192" t="s">
        <v>1</v>
      </c>
      <c r="D56" s="188">
        <v>1450</v>
      </c>
      <c r="E56" s="185"/>
      <c r="F56" s="163"/>
    </row>
    <row r="57" spans="1:6" s="165" customFormat="1">
      <c r="A57" s="23">
        <v>36</v>
      </c>
      <c r="B57" s="186" t="s">
        <v>47</v>
      </c>
      <c r="C57" s="192" t="s">
        <v>10</v>
      </c>
      <c r="D57" s="188">
        <v>1450</v>
      </c>
      <c r="E57" s="185"/>
    </row>
    <row r="58" spans="1:6" s="165" customFormat="1">
      <c r="A58" s="23"/>
      <c r="B58" s="59" t="s">
        <v>170</v>
      </c>
      <c r="C58" s="56"/>
      <c r="D58" s="71"/>
      <c r="E58" s="185"/>
    </row>
    <row r="59" spans="1:6" s="165" customFormat="1" ht="38.25">
      <c r="A59" s="23">
        <v>37</v>
      </c>
      <c r="B59" s="186" t="s">
        <v>46</v>
      </c>
      <c r="C59" s="192" t="s">
        <v>5</v>
      </c>
      <c r="D59" s="188">
        <v>34.4</v>
      </c>
      <c r="E59" s="185"/>
    </row>
    <row r="60" spans="1:6" s="165" customFormat="1" ht="25.5">
      <c r="A60" s="23">
        <v>38</v>
      </c>
      <c r="B60" s="233" t="s">
        <v>142</v>
      </c>
      <c r="C60" s="192" t="s">
        <v>1</v>
      </c>
      <c r="D60" s="188">
        <v>172</v>
      </c>
      <c r="E60" s="185"/>
    </row>
    <row r="61" spans="1:6" s="165" customFormat="1">
      <c r="A61" s="23">
        <v>39</v>
      </c>
      <c r="B61" s="56" t="s">
        <v>45</v>
      </c>
      <c r="C61" s="192" t="s">
        <v>1</v>
      </c>
      <c r="D61" s="188">
        <v>172</v>
      </c>
      <c r="E61" s="185"/>
    </row>
    <row r="62" spans="1:6" s="165" customFormat="1" ht="25.5">
      <c r="A62" s="23">
        <v>40</v>
      </c>
      <c r="B62" s="233" t="s">
        <v>143</v>
      </c>
      <c r="C62" s="192" t="s">
        <v>1</v>
      </c>
      <c r="D62" s="188">
        <v>172</v>
      </c>
      <c r="E62" s="185"/>
    </row>
    <row r="63" spans="1:6" s="165" customFormat="1">
      <c r="A63" s="23"/>
      <c r="B63" s="59" t="s">
        <v>48</v>
      </c>
      <c r="C63" s="56"/>
      <c r="D63" s="56"/>
      <c r="E63" s="185"/>
    </row>
    <row r="64" spans="1:6" s="165" customFormat="1" ht="25.5">
      <c r="A64" s="23">
        <v>41</v>
      </c>
      <c r="B64" s="186" t="s">
        <v>49</v>
      </c>
      <c r="C64" s="192" t="s">
        <v>11</v>
      </c>
      <c r="D64" s="188">
        <v>345</v>
      </c>
      <c r="E64" s="185"/>
    </row>
    <row r="65" spans="1:5" s="165" customFormat="1" ht="25.5">
      <c r="A65" s="23">
        <v>42</v>
      </c>
      <c r="B65" s="73" t="s">
        <v>50</v>
      </c>
      <c r="C65" s="72" t="s">
        <v>11</v>
      </c>
      <c r="D65" s="191">
        <v>360</v>
      </c>
      <c r="E65" s="185"/>
    </row>
    <row r="66" spans="1:5" s="165" customFormat="1">
      <c r="A66" s="23"/>
      <c r="B66" s="74" t="s">
        <v>171</v>
      </c>
      <c r="C66" s="56"/>
      <c r="D66" s="56"/>
      <c r="E66" s="185"/>
    </row>
    <row r="67" spans="1:5" s="165" customFormat="1">
      <c r="A67" s="23"/>
      <c r="B67" s="75" t="s">
        <v>51</v>
      </c>
      <c r="C67" s="56"/>
      <c r="D67" s="56"/>
      <c r="E67" s="185"/>
    </row>
    <row r="68" spans="1:5" s="165" customFormat="1" ht="63.75">
      <c r="A68" s="23">
        <v>43</v>
      </c>
      <c r="B68" s="233" t="s">
        <v>101</v>
      </c>
      <c r="C68" s="76" t="s">
        <v>6</v>
      </c>
      <c r="D68" s="187">
        <v>24</v>
      </c>
      <c r="E68" s="185"/>
    </row>
    <row r="69" spans="1:5" s="165" customFormat="1" ht="51">
      <c r="A69" s="23">
        <v>44</v>
      </c>
      <c r="B69" s="186" t="s">
        <v>52</v>
      </c>
      <c r="C69" s="76" t="s">
        <v>6</v>
      </c>
      <c r="D69" s="187">
        <v>15</v>
      </c>
      <c r="E69" s="185"/>
    </row>
    <row r="70" spans="1:5" s="165" customFormat="1" ht="51">
      <c r="A70" s="23">
        <v>45</v>
      </c>
      <c r="B70" s="233" t="s">
        <v>144</v>
      </c>
      <c r="C70" s="76" t="s">
        <v>6</v>
      </c>
      <c r="D70" s="187">
        <v>8</v>
      </c>
      <c r="E70" s="185"/>
    </row>
    <row r="71" spans="1:5" s="165" customFormat="1" ht="51">
      <c r="A71" s="23">
        <v>46</v>
      </c>
      <c r="B71" s="233" t="s">
        <v>145</v>
      </c>
      <c r="C71" s="76" t="s">
        <v>6</v>
      </c>
      <c r="D71" s="187">
        <v>8</v>
      </c>
      <c r="E71" s="185"/>
    </row>
    <row r="72" spans="1:5" s="165" customFormat="1" ht="25.5">
      <c r="A72" s="23">
        <v>47</v>
      </c>
      <c r="B72" s="186" t="s">
        <v>53</v>
      </c>
      <c r="C72" s="192" t="s">
        <v>11</v>
      </c>
      <c r="D72" s="192">
        <v>166</v>
      </c>
      <c r="E72" s="185"/>
    </row>
    <row r="73" spans="1:5" s="165" customFormat="1">
      <c r="A73" s="23">
        <v>48</v>
      </c>
      <c r="B73" s="186" t="s">
        <v>54</v>
      </c>
      <c r="C73" s="192" t="s">
        <v>11</v>
      </c>
      <c r="D73" s="192">
        <v>110</v>
      </c>
      <c r="E73" s="185"/>
    </row>
    <row r="74" spans="1:5" s="165" customFormat="1" ht="51">
      <c r="A74" s="23">
        <v>49</v>
      </c>
      <c r="B74" s="233" t="s">
        <v>146</v>
      </c>
      <c r="C74" s="192" t="s">
        <v>6</v>
      </c>
      <c r="D74" s="188">
        <v>15</v>
      </c>
      <c r="E74" s="185"/>
    </row>
    <row r="75" spans="1:5" s="165" customFormat="1" ht="25.5">
      <c r="A75" s="23">
        <v>50</v>
      </c>
      <c r="B75" s="186" t="s">
        <v>12</v>
      </c>
      <c r="C75" s="192" t="s">
        <v>55</v>
      </c>
      <c r="D75" s="188">
        <v>1</v>
      </c>
      <c r="E75" s="185"/>
    </row>
    <row r="76" spans="1:5" s="165" customFormat="1" ht="25.5">
      <c r="A76" s="23">
        <v>51</v>
      </c>
      <c r="B76" s="186" t="s">
        <v>56</v>
      </c>
      <c r="C76" s="192" t="s">
        <v>1</v>
      </c>
      <c r="D76" s="192">
        <v>110</v>
      </c>
      <c r="E76" s="185"/>
    </row>
    <row r="77" spans="1:5" s="165" customFormat="1">
      <c r="A77" s="23" t="s">
        <v>26</v>
      </c>
      <c r="B77" s="56"/>
      <c r="C77" s="192"/>
      <c r="D77" s="188"/>
      <c r="E77" s="185"/>
    </row>
    <row r="78" spans="1:5" s="165" customFormat="1">
      <c r="A78" s="23">
        <v>52</v>
      </c>
      <c r="B78" s="193" t="s">
        <v>103</v>
      </c>
      <c r="C78" s="194" t="s">
        <v>6</v>
      </c>
      <c r="D78" s="195" t="s">
        <v>26</v>
      </c>
      <c r="E78" s="185"/>
    </row>
    <row r="79" spans="1:5" s="165" customFormat="1" ht="25.5">
      <c r="A79" s="23">
        <v>53</v>
      </c>
      <c r="B79" s="193" t="s">
        <v>148</v>
      </c>
      <c r="C79" s="194" t="s">
        <v>6</v>
      </c>
      <c r="D79" s="195" t="s">
        <v>147</v>
      </c>
      <c r="E79" s="185"/>
    </row>
    <row r="80" spans="1:5" s="165" customFormat="1" ht="38.25">
      <c r="A80" s="23">
        <v>54</v>
      </c>
      <c r="B80" s="193" t="s">
        <v>149</v>
      </c>
      <c r="C80" s="194" t="s">
        <v>6</v>
      </c>
      <c r="D80" s="195" t="s">
        <v>150</v>
      </c>
      <c r="E80" s="185"/>
    </row>
    <row r="81" spans="1:5" s="165" customFormat="1">
      <c r="A81" s="23">
        <v>55</v>
      </c>
      <c r="B81" s="193" t="s">
        <v>151</v>
      </c>
      <c r="C81" s="194" t="s">
        <v>6</v>
      </c>
      <c r="D81" s="195" t="s">
        <v>104</v>
      </c>
      <c r="E81" s="185"/>
    </row>
    <row r="82" spans="1:5" s="165" customFormat="1">
      <c r="A82" s="23">
        <v>56</v>
      </c>
      <c r="B82" s="199" t="s">
        <v>152</v>
      </c>
      <c r="C82" s="194" t="s">
        <v>6</v>
      </c>
      <c r="D82" s="195" t="s">
        <v>153</v>
      </c>
      <c r="E82" s="185"/>
    </row>
    <row r="83" spans="1:5" s="165" customFormat="1">
      <c r="A83" s="23">
        <v>57</v>
      </c>
      <c r="B83" s="199" t="s">
        <v>154</v>
      </c>
      <c r="C83" s="194" t="s">
        <v>1</v>
      </c>
      <c r="D83" s="195" t="s">
        <v>155</v>
      </c>
      <c r="E83" s="185"/>
    </row>
    <row r="84" spans="1:5" s="165" customFormat="1" ht="38.25">
      <c r="A84" s="23">
        <v>58</v>
      </c>
      <c r="B84" s="199" t="s">
        <v>156</v>
      </c>
      <c r="C84" s="194" t="s">
        <v>1</v>
      </c>
      <c r="D84" s="195" t="s">
        <v>157</v>
      </c>
      <c r="E84" s="185"/>
    </row>
    <row r="85" spans="1:5" s="165" customFormat="1" ht="25.5">
      <c r="A85" s="23">
        <v>59</v>
      </c>
      <c r="B85" s="193" t="s">
        <v>158</v>
      </c>
      <c r="C85" s="194" t="s">
        <v>16</v>
      </c>
      <c r="D85" s="195" t="s">
        <v>104</v>
      </c>
      <c r="E85" s="185"/>
    </row>
    <row r="86" spans="1:5" s="165" customFormat="1">
      <c r="A86" s="23"/>
      <c r="B86" s="193"/>
      <c r="C86" s="194"/>
      <c r="D86" s="195" t="s">
        <v>159</v>
      </c>
      <c r="E86" s="185"/>
    </row>
    <row r="87" spans="1:5" s="165" customFormat="1">
      <c r="A87" s="23"/>
      <c r="B87" s="193"/>
      <c r="C87" s="194"/>
      <c r="D87" s="195"/>
      <c r="E87" s="185"/>
    </row>
    <row r="88" spans="1:5" s="165" customFormat="1">
      <c r="A88" s="23"/>
      <c r="B88" s="193"/>
      <c r="C88" s="194"/>
      <c r="D88" s="195"/>
      <c r="E88" s="185"/>
    </row>
    <row r="89" spans="1:5" s="165" customFormat="1">
      <c r="A89" s="23">
        <v>60</v>
      </c>
      <c r="B89" s="236" t="s">
        <v>161</v>
      </c>
      <c r="C89" s="202" t="s">
        <v>6</v>
      </c>
      <c r="D89" s="203" t="s">
        <v>162</v>
      </c>
      <c r="E89" s="185"/>
    </row>
    <row r="90" spans="1:5" s="165" customFormat="1" ht="25.5">
      <c r="A90" s="23">
        <v>61</v>
      </c>
      <c r="B90" s="236" t="s">
        <v>160</v>
      </c>
      <c r="C90" s="194" t="s">
        <v>6</v>
      </c>
      <c r="D90" s="195" t="s">
        <v>104</v>
      </c>
      <c r="E90" s="185"/>
    </row>
    <row r="91" spans="1:5" s="165" customFormat="1" ht="25.5">
      <c r="A91" s="23">
        <v>62</v>
      </c>
      <c r="B91" s="199" t="s">
        <v>105</v>
      </c>
      <c r="C91" s="194" t="s">
        <v>11</v>
      </c>
      <c r="D91" s="204" t="s">
        <v>106</v>
      </c>
      <c r="E91" s="185"/>
    </row>
    <row r="92" spans="1:5" s="165" customFormat="1">
      <c r="A92" s="23"/>
      <c r="B92" s="80" t="s">
        <v>57</v>
      </c>
      <c r="C92" s="81"/>
      <c r="D92" s="81"/>
      <c r="E92" s="185"/>
    </row>
    <row r="93" spans="1:5" s="165" customFormat="1" ht="25.5">
      <c r="A93" s="23">
        <v>63</v>
      </c>
      <c r="B93" s="82" t="s">
        <v>58</v>
      </c>
      <c r="C93" s="83" t="s">
        <v>13</v>
      </c>
      <c r="D93" s="205">
        <v>10.35</v>
      </c>
      <c r="E93" s="185"/>
    </row>
    <row r="94" spans="1:5" s="165" customFormat="1" ht="25.5">
      <c r="A94" s="202">
        <v>64</v>
      </c>
      <c r="B94" s="82" t="s">
        <v>59</v>
      </c>
      <c r="C94" s="83" t="s">
        <v>1</v>
      </c>
      <c r="D94" s="205">
        <v>1035</v>
      </c>
      <c r="E94" s="185"/>
    </row>
    <row r="95" spans="1:5" s="165" customFormat="1" ht="25.5">
      <c r="A95" s="23">
        <v>65</v>
      </c>
      <c r="B95" s="82" t="s">
        <v>60</v>
      </c>
      <c r="C95" s="83" t="s">
        <v>6</v>
      </c>
      <c r="D95" s="205">
        <v>12</v>
      </c>
      <c r="E95" s="185"/>
    </row>
    <row r="96" spans="1:5" s="165" customFormat="1">
      <c r="A96" s="202">
        <v>66</v>
      </c>
      <c r="B96" s="81" t="s">
        <v>14</v>
      </c>
      <c r="C96" s="83" t="s">
        <v>6</v>
      </c>
      <c r="D96" s="205">
        <v>12</v>
      </c>
      <c r="E96" s="185"/>
    </row>
    <row r="97" spans="1:5" s="165" customFormat="1" ht="25.5">
      <c r="A97" s="23">
        <v>67</v>
      </c>
      <c r="B97" s="82" t="s">
        <v>61</v>
      </c>
      <c r="C97" s="83" t="s">
        <v>62</v>
      </c>
      <c r="D97" s="205">
        <v>20</v>
      </c>
      <c r="E97" s="185"/>
    </row>
    <row r="98" spans="1:5" s="165" customFormat="1">
      <c r="A98" s="202">
        <v>68</v>
      </c>
      <c r="B98" s="56" t="s">
        <v>63</v>
      </c>
      <c r="C98" s="192" t="s">
        <v>6</v>
      </c>
      <c r="D98" s="188">
        <v>25</v>
      </c>
      <c r="E98" s="185"/>
    </row>
    <row r="99" spans="1:5" s="165" customFormat="1">
      <c r="A99" s="23">
        <v>69</v>
      </c>
      <c r="B99" s="56" t="s">
        <v>64</v>
      </c>
      <c r="C99" s="192" t="s">
        <v>6</v>
      </c>
      <c r="D99" s="188">
        <v>65</v>
      </c>
      <c r="E99" s="185"/>
    </row>
    <row r="100" spans="1:5" s="165" customFormat="1">
      <c r="A100" s="202">
        <v>70</v>
      </c>
      <c r="B100" s="56" t="s">
        <v>65</v>
      </c>
      <c r="C100" s="192" t="s">
        <v>6</v>
      </c>
      <c r="D100" s="188">
        <v>65</v>
      </c>
      <c r="E100" s="185"/>
    </row>
    <row r="101" spans="1:5" s="165" customFormat="1">
      <c r="A101" s="223"/>
      <c r="B101" s="192" t="s">
        <v>15</v>
      </c>
      <c r="C101" s="17"/>
      <c r="D101" s="17"/>
    </row>
    <row r="102" spans="1:5">
      <c r="B102" s="74" t="s">
        <v>163</v>
      </c>
      <c r="C102" s="56"/>
      <c r="D102" s="56"/>
    </row>
    <row r="103" spans="1:5" ht="38.25">
      <c r="A103" s="161">
        <v>71</v>
      </c>
      <c r="B103" s="186" t="s">
        <v>69</v>
      </c>
      <c r="C103" s="134" t="s">
        <v>16</v>
      </c>
      <c r="D103" s="188">
        <v>1</v>
      </c>
    </row>
    <row r="104" spans="1:5" ht="25.5">
      <c r="A104" s="161">
        <v>72</v>
      </c>
      <c r="B104" s="186" t="s">
        <v>70</v>
      </c>
      <c r="C104" s="192" t="s">
        <v>6</v>
      </c>
      <c r="D104" s="188">
        <v>3</v>
      </c>
    </row>
    <row r="105" spans="1:5" ht="25.5">
      <c r="A105" s="161">
        <v>73</v>
      </c>
      <c r="B105" s="233" t="s">
        <v>166</v>
      </c>
      <c r="C105" s="192" t="s">
        <v>6</v>
      </c>
      <c r="D105" s="188">
        <v>3</v>
      </c>
    </row>
    <row r="106" spans="1:5" ht="25.5">
      <c r="A106" s="161">
        <v>74</v>
      </c>
      <c r="B106" s="186" t="s">
        <v>71</v>
      </c>
      <c r="C106" s="192" t="s">
        <v>6</v>
      </c>
      <c r="D106" s="188">
        <v>3</v>
      </c>
    </row>
    <row r="107" spans="1:5">
      <c r="A107" s="161">
        <v>75</v>
      </c>
      <c r="B107" s="186" t="s">
        <v>72</v>
      </c>
      <c r="C107" s="192" t="s">
        <v>6</v>
      </c>
      <c r="D107" s="188">
        <v>1</v>
      </c>
    </row>
    <row r="108" spans="1:5">
      <c r="A108" s="161">
        <v>76</v>
      </c>
      <c r="B108" s="186" t="s">
        <v>73</v>
      </c>
      <c r="C108" s="192" t="s">
        <v>6</v>
      </c>
      <c r="D108" s="188">
        <v>1</v>
      </c>
    </row>
    <row r="109" spans="1:5">
      <c r="A109" s="161">
        <v>77</v>
      </c>
      <c r="B109" s="186" t="s">
        <v>67</v>
      </c>
      <c r="C109" s="192" t="s">
        <v>6</v>
      </c>
      <c r="D109" s="188">
        <v>1</v>
      </c>
    </row>
    <row r="110" spans="1:5">
      <c r="A110" s="161">
        <v>78</v>
      </c>
      <c r="B110" s="186" t="s">
        <v>68</v>
      </c>
      <c r="C110" s="192" t="s">
        <v>16</v>
      </c>
      <c r="D110" s="188">
        <v>1</v>
      </c>
    </row>
    <row r="111" spans="1:5" ht="25.5">
      <c r="A111" s="161">
        <v>79</v>
      </c>
      <c r="B111" s="233" t="s">
        <v>165</v>
      </c>
      <c r="C111" s="192" t="s">
        <v>16</v>
      </c>
      <c r="D111" s="188">
        <v>1</v>
      </c>
    </row>
    <row r="112" spans="1:5">
      <c r="A112" s="161">
        <v>80</v>
      </c>
      <c r="B112" s="66" t="s">
        <v>74</v>
      </c>
      <c r="C112" s="192" t="s">
        <v>16</v>
      </c>
      <c r="D112" s="188">
        <v>1</v>
      </c>
    </row>
    <row r="113" spans="1:4" ht="25.5">
      <c r="A113" s="161">
        <v>81</v>
      </c>
      <c r="B113" s="186" t="s">
        <v>75</v>
      </c>
      <c r="C113" s="192" t="s">
        <v>11</v>
      </c>
      <c r="D113" s="188">
        <v>200</v>
      </c>
    </row>
    <row r="114" spans="1:4" ht="25.5">
      <c r="A114" s="161">
        <v>82</v>
      </c>
      <c r="B114" s="233" t="s">
        <v>164</v>
      </c>
      <c r="C114" s="192" t="s">
        <v>11</v>
      </c>
      <c r="D114" s="188">
        <v>100</v>
      </c>
    </row>
    <row r="115" spans="1:4" ht="25.5">
      <c r="A115" s="161">
        <v>83</v>
      </c>
      <c r="B115" s="186" t="s">
        <v>76</v>
      </c>
      <c r="C115" s="192" t="s">
        <v>11</v>
      </c>
      <c r="D115" s="188">
        <v>691</v>
      </c>
    </row>
    <row r="116" spans="1:4" ht="25.5">
      <c r="A116" s="161">
        <v>84</v>
      </c>
      <c r="B116" s="186" t="s">
        <v>77</v>
      </c>
      <c r="C116" s="192" t="s">
        <v>55</v>
      </c>
      <c r="D116" s="188">
        <v>6</v>
      </c>
    </row>
    <row r="117" spans="1:4" ht="25.5">
      <c r="A117" s="161">
        <v>85</v>
      </c>
      <c r="B117" s="233" t="s">
        <v>168</v>
      </c>
      <c r="C117" s="192" t="s">
        <v>16</v>
      </c>
      <c r="D117" s="188">
        <v>16</v>
      </c>
    </row>
    <row r="118" spans="1:4" ht="25.5">
      <c r="A118" s="161">
        <v>86</v>
      </c>
      <c r="B118" s="186" t="s">
        <v>78</v>
      </c>
      <c r="C118" s="192" t="s">
        <v>17</v>
      </c>
      <c r="D118" s="188">
        <v>6</v>
      </c>
    </row>
    <row r="119" spans="1:4" ht="38.25">
      <c r="A119" s="161">
        <v>87</v>
      </c>
      <c r="B119" s="233" t="s">
        <v>167</v>
      </c>
      <c r="C119" s="192" t="s">
        <v>17</v>
      </c>
      <c r="D119" s="188">
        <v>32</v>
      </c>
    </row>
    <row r="120" spans="1:4">
      <c r="A120" s="161">
        <v>88</v>
      </c>
      <c r="B120" s="56" t="s">
        <v>18</v>
      </c>
      <c r="C120" s="192" t="s">
        <v>17</v>
      </c>
      <c r="D120" s="188">
        <v>6</v>
      </c>
    </row>
    <row r="121" spans="1:4" ht="51">
      <c r="A121" s="161">
        <v>89</v>
      </c>
      <c r="B121" s="186" t="s">
        <v>79</v>
      </c>
      <c r="C121" s="192" t="s">
        <v>17</v>
      </c>
      <c r="D121" s="188">
        <v>36</v>
      </c>
    </row>
    <row r="122" spans="1:4">
      <c r="A122" s="161">
        <v>90</v>
      </c>
      <c r="B122" s="186" t="s">
        <v>80</v>
      </c>
      <c r="C122" s="192" t="s">
        <v>11</v>
      </c>
      <c r="D122" s="188">
        <v>100</v>
      </c>
    </row>
    <row r="123" spans="1:4">
      <c r="A123" s="161">
        <v>91</v>
      </c>
      <c r="B123" s="186" t="s">
        <v>81</v>
      </c>
      <c r="C123" s="192" t="s">
        <v>11</v>
      </c>
      <c r="D123" s="188">
        <v>739</v>
      </c>
    </row>
    <row r="124" spans="1:4">
      <c r="A124" s="161">
        <v>92</v>
      </c>
      <c r="B124" s="186" t="s">
        <v>82</v>
      </c>
      <c r="C124" s="192" t="s">
        <v>19</v>
      </c>
      <c r="D124" s="188">
        <v>100</v>
      </c>
    </row>
  </sheetData>
  <mergeCells count="5">
    <mergeCell ref="A4:D4"/>
    <mergeCell ref="A5:D5"/>
    <mergeCell ref="C9:C13"/>
    <mergeCell ref="D9:D13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7" workbookViewId="0">
      <selection activeCell="C31" sqref="C31"/>
    </sheetView>
  </sheetViews>
  <sheetFormatPr defaultRowHeight="12.75"/>
  <cols>
    <col min="2" max="2" width="54" customWidth="1"/>
    <col min="3" max="3" width="25" customWidth="1"/>
  </cols>
  <sheetData>
    <row r="1" spans="1:1">
      <c r="A1" t="s">
        <v>109</v>
      </c>
    </row>
    <row r="3" spans="1:1">
      <c r="A3" t="s">
        <v>113</v>
      </c>
    </row>
    <row r="4" spans="1:1">
      <c r="A4" s="139" t="s">
        <v>110</v>
      </c>
    </row>
    <row r="5" spans="1:1">
      <c r="A5" t="s">
        <v>111</v>
      </c>
    </row>
    <row r="7" spans="1:1">
      <c r="A7" t="s">
        <v>112</v>
      </c>
    </row>
    <row r="11" spans="1:1" ht="15">
      <c r="A11" s="140" t="s">
        <v>114</v>
      </c>
    </row>
    <row r="14" spans="1:1">
      <c r="A14" s="141" t="s">
        <v>116</v>
      </c>
    </row>
    <row r="16" spans="1:1">
      <c r="A16" s="141" t="s">
        <v>115</v>
      </c>
    </row>
    <row r="18" spans="1:3">
      <c r="A18" s="141" t="s">
        <v>117</v>
      </c>
    </row>
    <row r="19" spans="1:3" ht="13.5" thickBot="1"/>
    <row r="20" spans="1:3" ht="28.5" customHeight="1" thickBot="1">
      <c r="A20" s="142" t="s">
        <v>118</v>
      </c>
      <c r="B20" s="143" t="s">
        <v>119</v>
      </c>
      <c r="C20" s="144" t="s">
        <v>120</v>
      </c>
    </row>
    <row r="21" spans="1:3" ht="12.75" customHeight="1" thickBot="1">
      <c r="A21" s="138">
        <v>1</v>
      </c>
      <c r="B21" s="145">
        <v>2</v>
      </c>
      <c r="C21" s="146">
        <v>3</v>
      </c>
    </row>
    <row r="22" spans="1:3">
      <c r="A22" s="148"/>
      <c r="B22" s="149"/>
      <c r="C22" s="150"/>
    </row>
    <row r="23" spans="1:3" ht="25.5">
      <c r="A23" s="151">
        <v>1</v>
      </c>
      <c r="B23" s="147" t="s">
        <v>121</v>
      </c>
      <c r="C23" s="152">
        <f>Sheet3!D26</f>
        <v>0</v>
      </c>
    </row>
    <row r="24" spans="1:3" ht="13.5" thickBot="1">
      <c r="A24" s="153"/>
      <c r="B24" s="154"/>
      <c r="C24" s="155"/>
    </row>
    <row r="25" spans="1:3" ht="13.5" thickBot="1"/>
    <row r="26" spans="1:3" ht="13.5" thickBot="1">
      <c r="A26" s="156" t="s">
        <v>122</v>
      </c>
      <c r="B26" s="157"/>
      <c r="C26" s="158">
        <f>ROUND(C23*21%,2)</f>
        <v>0</v>
      </c>
    </row>
    <row r="30" spans="1:3" ht="15">
      <c r="A30" s="137" t="s">
        <v>123</v>
      </c>
    </row>
    <row r="31" spans="1:3" ht="15">
      <c r="A31" s="124"/>
    </row>
    <row r="32" spans="1:3">
      <c r="A32" s="93" t="s">
        <v>124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topLeftCell="A10" workbookViewId="0">
      <selection activeCell="F26" sqref="F26"/>
    </sheetView>
  </sheetViews>
  <sheetFormatPr defaultRowHeight="12.75"/>
  <cols>
    <col min="1" max="2" width="9.140625" style="93"/>
    <col min="3" max="3" width="33.140625" style="93" customWidth="1"/>
    <col min="4" max="4" width="12" style="93" customWidth="1"/>
    <col min="5" max="5" width="10" style="93" customWidth="1"/>
    <col min="6" max="6" width="11" style="93" customWidth="1"/>
    <col min="7" max="7" width="9.85546875" style="93" customWidth="1"/>
    <col min="8" max="16384" width="9.140625" style="93"/>
  </cols>
  <sheetData>
    <row r="1" spans="1:16" ht="18.75">
      <c r="A1" s="245" t="s">
        <v>108</v>
      </c>
      <c r="B1" s="245"/>
      <c r="C1" s="245"/>
      <c r="D1" s="245"/>
      <c r="E1" s="245"/>
      <c r="F1" s="245"/>
      <c r="G1" s="245"/>
      <c r="H1" s="245"/>
      <c r="I1" s="92"/>
      <c r="J1" s="92"/>
      <c r="K1" s="92"/>
      <c r="L1" s="92"/>
      <c r="M1" s="92"/>
      <c r="N1" s="92"/>
      <c r="O1" s="92"/>
      <c r="P1" s="92"/>
    </row>
    <row r="2" spans="1:16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">
      <c r="A3" s="246" t="s">
        <v>93</v>
      </c>
      <c r="B3" s="246"/>
      <c r="C3" s="246"/>
      <c r="D3" s="246"/>
      <c r="E3" s="246"/>
      <c r="F3" s="246"/>
      <c r="G3" s="246"/>
      <c r="H3" s="246"/>
      <c r="I3" s="92"/>
      <c r="J3" s="92"/>
      <c r="K3" s="92"/>
      <c r="L3" s="92"/>
      <c r="M3" s="92"/>
      <c r="N3" s="92"/>
      <c r="O3" s="92"/>
      <c r="P3" s="92"/>
    </row>
    <row r="4" spans="1:16">
      <c r="A4" s="247" t="s">
        <v>83</v>
      </c>
      <c r="B4" s="247"/>
      <c r="C4" s="247"/>
      <c r="D4" s="247"/>
      <c r="E4" s="247"/>
      <c r="F4" s="247"/>
      <c r="G4" s="247"/>
      <c r="H4" s="247"/>
      <c r="I4" s="92"/>
      <c r="J4" s="92"/>
      <c r="K4" s="92"/>
      <c r="L4" s="92"/>
      <c r="M4" s="92"/>
      <c r="N4" s="92"/>
      <c r="O4" s="92"/>
      <c r="P4" s="92"/>
    </row>
    <row r="5" spans="1:16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ht="15.75">
      <c r="A6" s="244" t="s">
        <v>28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</row>
    <row r="7" spans="1:16" ht="15.75">
      <c r="A7" s="244" t="s">
        <v>94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</row>
    <row r="8" spans="1:16" ht="15.75">
      <c r="A8" s="244" t="s">
        <v>95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1:16" ht="15.75">
      <c r="A9" s="244" t="s">
        <v>96</v>
      </c>
      <c r="B9" s="244"/>
      <c r="C9" s="244"/>
      <c r="D9" s="244"/>
      <c r="E9" s="244"/>
      <c r="F9" s="244"/>
      <c r="G9" s="244"/>
      <c r="H9" s="244"/>
      <c r="I9" s="244"/>
      <c r="J9" s="252"/>
      <c r="K9" s="252"/>
      <c r="L9" s="252"/>
      <c r="M9" s="252"/>
      <c r="N9" s="252"/>
      <c r="O9" s="252"/>
      <c r="P9" s="252"/>
    </row>
    <row r="10" spans="1:16" ht="15.7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15.75">
      <c r="A11" s="253" t="s">
        <v>84</v>
      </c>
      <c r="B11" s="253"/>
      <c r="C11" s="253"/>
      <c r="D11" s="95">
        <f>D26</f>
        <v>0</v>
      </c>
      <c r="E11" s="96"/>
      <c r="F11" s="96"/>
      <c r="G11" s="96"/>
      <c r="H11" s="96"/>
      <c r="I11" s="94"/>
      <c r="J11" s="94"/>
      <c r="K11" s="94"/>
      <c r="L11" s="94"/>
      <c r="M11" s="94"/>
      <c r="N11" s="94"/>
      <c r="O11" s="94"/>
      <c r="P11" s="94"/>
    </row>
    <row r="12" spans="1:16" ht="15.75">
      <c r="A12" s="254" t="s">
        <v>85</v>
      </c>
      <c r="B12" s="254"/>
      <c r="C12" s="254"/>
      <c r="D12" s="133">
        <f>H21</f>
        <v>0</v>
      </c>
      <c r="E12" s="96"/>
      <c r="F12" s="96"/>
      <c r="G12" s="96"/>
      <c r="H12" s="96"/>
      <c r="I12" s="94"/>
      <c r="J12" s="94"/>
      <c r="K12" s="94"/>
      <c r="L12" s="94"/>
      <c r="M12" s="94"/>
      <c r="N12" s="94"/>
      <c r="O12" s="94"/>
      <c r="P12" s="94"/>
    </row>
    <row r="13" spans="1:16" ht="15.7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15.75">
      <c r="A14" s="255" t="s">
        <v>125</v>
      </c>
      <c r="B14" s="255"/>
      <c r="C14" s="255"/>
      <c r="D14" s="255"/>
      <c r="E14" s="255"/>
      <c r="F14" s="255"/>
      <c r="G14" s="255"/>
      <c r="H14" s="255"/>
      <c r="I14" s="97"/>
      <c r="J14" s="97"/>
      <c r="K14" s="94"/>
      <c r="L14" s="94"/>
      <c r="M14" s="94"/>
      <c r="N14" s="94"/>
      <c r="O14" s="94"/>
      <c r="P14" s="94"/>
    </row>
    <row r="15" spans="1:16" ht="13.5" thickBot="1">
      <c r="A15" s="98"/>
      <c r="B15" s="98"/>
      <c r="C15" s="98"/>
      <c r="D15" s="98"/>
      <c r="E15" s="98"/>
      <c r="F15" s="98"/>
      <c r="G15" s="98"/>
      <c r="H15" s="98"/>
      <c r="I15" s="92"/>
      <c r="J15" s="92"/>
      <c r="K15" s="92"/>
      <c r="L15" s="92"/>
      <c r="M15" s="92"/>
      <c r="N15" s="92"/>
      <c r="O15" s="92"/>
      <c r="P15" s="92"/>
    </row>
    <row r="16" spans="1:16" ht="15">
      <c r="A16" s="248" t="s">
        <v>0</v>
      </c>
      <c r="B16" s="250" t="s">
        <v>86</v>
      </c>
      <c r="C16" s="250" t="s">
        <v>87</v>
      </c>
      <c r="D16" s="250" t="s">
        <v>88</v>
      </c>
      <c r="E16" s="258" t="s">
        <v>98</v>
      </c>
      <c r="F16" s="259"/>
      <c r="G16" s="260"/>
      <c r="H16" s="256" t="s">
        <v>89</v>
      </c>
      <c r="I16" s="99"/>
      <c r="J16" s="99"/>
      <c r="K16" s="99"/>
      <c r="L16" s="99"/>
      <c r="M16" s="99"/>
      <c r="N16" s="99"/>
      <c r="O16" s="99"/>
      <c r="P16" s="99"/>
    </row>
    <row r="17" spans="1:16" ht="30.75" thickBot="1">
      <c r="A17" s="249"/>
      <c r="B17" s="251"/>
      <c r="C17" s="251"/>
      <c r="D17" s="251"/>
      <c r="E17" s="100" t="s">
        <v>23</v>
      </c>
      <c r="F17" s="100" t="s">
        <v>90</v>
      </c>
      <c r="G17" s="100" t="s">
        <v>99</v>
      </c>
      <c r="H17" s="257"/>
      <c r="I17" s="99"/>
      <c r="J17" s="92"/>
      <c r="K17" s="92"/>
      <c r="L17" s="92"/>
      <c r="M17" s="92"/>
      <c r="N17" s="92"/>
      <c r="O17" s="92"/>
      <c r="P17" s="92"/>
    </row>
    <row r="18" spans="1:16" ht="15.75" thickBot="1">
      <c r="A18" s="125">
        <v>1</v>
      </c>
      <c r="B18" s="126">
        <v>2</v>
      </c>
      <c r="C18" s="126">
        <v>3</v>
      </c>
      <c r="D18" s="126">
        <v>4</v>
      </c>
      <c r="E18" s="126">
        <v>5</v>
      </c>
      <c r="F18" s="126">
        <v>6</v>
      </c>
      <c r="G18" s="126">
        <v>7</v>
      </c>
      <c r="H18" s="127">
        <v>8</v>
      </c>
      <c r="I18" s="99"/>
      <c r="J18" s="92"/>
      <c r="K18" s="92"/>
      <c r="L18" s="92"/>
      <c r="M18" s="92"/>
      <c r="N18" s="92"/>
      <c r="O18" s="92"/>
      <c r="P18" s="92"/>
    </row>
    <row r="19" spans="1:16" ht="15">
      <c r="A19" s="101">
        <v>1</v>
      </c>
      <c r="B19" s="102">
        <v>1</v>
      </c>
      <c r="C19" s="103" t="s">
        <v>27</v>
      </c>
      <c r="D19" s="105">
        <f>Tāme1!P113</f>
        <v>0</v>
      </c>
      <c r="E19" s="105">
        <f>Tāme1!M113</f>
        <v>0</v>
      </c>
      <c r="F19" s="105">
        <f>Tāme1!N113</f>
        <v>0</v>
      </c>
      <c r="G19" s="105">
        <f>Tāme1!O113</f>
        <v>0</v>
      </c>
      <c r="H19" s="106">
        <f>Tāme1!P114</f>
        <v>0</v>
      </c>
      <c r="I19" s="107"/>
      <c r="J19" s="92"/>
      <c r="K19" s="92"/>
      <c r="L19" s="92"/>
      <c r="M19" s="92"/>
      <c r="N19" s="92"/>
      <c r="O19" s="92"/>
      <c r="P19" s="92"/>
    </row>
    <row r="20" spans="1:16" ht="15">
      <c r="A20" s="108">
        <v>2</v>
      </c>
      <c r="B20" s="109">
        <v>2</v>
      </c>
      <c r="C20" s="110" t="s">
        <v>66</v>
      </c>
      <c r="D20" s="104">
        <f>Tāme2!P43</f>
        <v>0</v>
      </c>
      <c r="E20" s="104">
        <f>Tāme2!M43</f>
        <v>0</v>
      </c>
      <c r="F20" s="104">
        <f>Tāme2!N43</f>
        <v>0</v>
      </c>
      <c r="G20" s="104">
        <f>Tāme2!O43</f>
        <v>0</v>
      </c>
      <c r="H20" s="111">
        <f>Tāme2!P44</f>
        <v>0</v>
      </c>
      <c r="I20" s="107"/>
      <c r="J20" s="92"/>
      <c r="K20" s="92"/>
      <c r="L20" s="92"/>
      <c r="M20" s="92"/>
      <c r="N20" s="92"/>
      <c r="O20" s="92"/>
      <c r="P20" s="92"/>
    </row>
    <row r="21" spans="1:16" ht="15" thickBot="1">
      <c r="A21" s="264" t="s">
        <v>25</v>
      </c>
      <c r="B21" s="265"/>
      <c r="C21" s="266"/>
      <c r="D21" s="112">
        <f>SUM(D19:D20)</f>
        <v>0</v>
      </c>
      <c r="E21" s="112">
        <f>SUM(E19:E20)</f>
        <v>0</v>
      </c>
      <c r="F21" s="112">
        <f>SUM(F19:F20)</f>
        <v>0</v>
      </c>
      <c r="G21" s="112">
        <f>SUM(G19:G20)</f>
        <v>0</v>
      </c>
      <c r="H21" s="113">
        <f>SUM(H19:H20)</f>
        <v>0</v>
      </c>
      <c r="I21" s="114"/>
      <c r="J21" s="92"/>
      <c r="K21" s="92"/>
      <c r="L21" s="92"/>
      <c r="M21" s="92"/>
      <c r="N21" s="92"/>
      <c r="O21" s="92"/>
      <c r="P21" s="92"/>
    </row>
    <row r="22" spans="1:16" ht="15">
      <c r="A22" s="267" t="s">
        <v>97</v>
      </c>
      <c r="B22" s="268"/>
      <c r="C22" s="269"/>
      <c r="D22" s="131">
        <f>ROUND(D21*10%,2)</f>
        <v>0</v>
      </c>
      <c r="E22" s="118"/>
      <c r="F22" s="118"/>
      <c r="G22" s="118"/>
      <c r="H22" s="118"/>
      <c r="I22" s="119"/>
      <c r="J22" s="92"/>
      <c r="K22" s="92"/>
      <c r="L22" s="92"/>
      <c r="M22" s="92"/>
      <c r="N22" s="92"/>
      <c r="O22" s="92"/>
      <c r="P22" s="92"/>
    </row>
    <row r="23" spans="1:16" ht="15">
      <c r="A23" s="115"/>
      <c r="B23" s="116"/>
      <c r="C23" s="117" t="s">
        <v>102</v>
      </c>
      <c r="D23" s="132">
        <f>D24*0.1</f>
        <v>0</v>
      </c>
      <c r="E23" s="120"/>
      <c r="F23" s="120"/>
      <c r="G23" s="120"/>
      <c r="H23" s="120"/>
      <c r="I23" s="119"/>
      <c r="J23" s="92"/>
      <c r="K23" s="92"/>
      <c r="L23" s="92"/>
      <c r="M23" s="92"/>
      <c r="N23" s="92"/>
      <c r="O23" s="92"/>
      <c r="P23" s="92"/>
    </row>
    <row r="24" spans="1:16" ht="15">
      <c r="A24" s="270" t="s">
        <v>107</v>
      </c>
      <c r="B24" s="271"/>
      <c r="C24" s="272"/>
      <c r="D24" s="131">
        <f>ROUND(D21*6%,2)</f>
        <v>0</v>
      </c>
      <c r="E24" s="120"/>
      <c r="F24" s="120"/>
      <c r="G24" s="120"/>
      <c r="H24" s="120"/>
      <c r="I24" s="119"/>
      <c r="J24" s="92"/>
      <c r="K24" s="92"/>
      <c r="L24" s="92"/>
      <c r="M24" s="92"/>
      <c r="N24" s="92"/>
      <c r="O24" s="92"/>
      <c r="P24" s="92"/>
    </row>
    <row r="25" spans="1:16" ht="15">
      <c r="A25" s="270" t="s">
        <v>91</v>
      </c>
      <c r="B25" s="271"/>
      <c r="C25" s="272"/>
      <c r="D25" s="131">
        <f>ROUND(E21*24.09%,2)</f>
        <v>0</v>
      </c>
      <c r="E25" s="120"/>
      <c r="F25" s="120"/>
      <c r="G25" s="120"/>
      <c r="H25" s="120"/>
      <c r="I25" s="119"/>
      <c r="J25" s="92"/>
      <c r="K25" s="92"/>
      <c r="L25" s="92"/>
      <c r="M25" s="92"/>
      <c r="N25" s="92"/>
      <c r="O25" s="92"/>
      <c r="P25" s="92"/>
    </row>
    <row r="26" spans="1:16" ht="15.75" thickBot="1">
      <c r="A26" s="261" t="s">
        <v>92</v>
      </c>
      <c r="B26" s="262"/>
      <c r="C26" s="263"/>
      <c r="D26" s="121">
        <f>SUM(D21:D25)</f>
        <v>0</v>
      </c>
      <c r="E26" s="120"/>
      <c r="F26" s="120"/>
      <c r="G26" s="120"/>
      <c r="H26" s="120"/>
      <c r="I26" s="122"/>
      <c r="J26" s="92"/>
      <c r="K26" s="92"/>
      <c r="L26" s="92"/>
      <c r="M26" s="92"/>
      <c r="N26" s="92"/>
      <c r="O26" s="92"/>
      <c r="P26" s="92"/>
    </row>
    <row r="27" spans="1:16" ht="15">
      <c r="A27" s="123"/>
      <c r="B27" s="123"/>
      <c r="C27" s="124"/>
      <c r="D27" s="124"/>
      <c r="E27" s="123"/>
      <c r="F27" s="123"/>
      <c r="G27" s="123"/>
      <c r="H27" s="123"/>
      <c r="I27" s="99"/>
      <c r="J27" s="92"/>
      <c r="K27" s="92"/>
      <c r="L27" s="92"/>
      <c r="M27" s="92"/>
      <c r="N27" s="92"/>
      <c r="O27" s="92"/>
      <c r="P27" s="92"/>
    </row>
    <row r="28" spans="1:16" ht="15">
      <c r="A28" s="123"/>
      <c r="B28" s="123"/>
      <c r="C28" s="124"/>
      <c r="D28" s="124"/>
      <c r="E28" s="136"/>
      <c r="F28" s="123"/>
      <c r="G28" s="123"/>
      <c r="H28" s="123"/>
      <c r="I28" s="99"/>
      <c r="J28" s="92"/>
      <c r="K28" s="92"/>
      <c r="L28" s="92"/>
      <c r="M28" s="92"/>
      <c r="N28" s="92"/>
      <c r="O28" s="92"/>
      <c r="P28" s="92"/>
    </row>
    <row r="29" spans="1:16" ht="15">
      <c r="A29" s="124"/>
      <c r="B29" s="124"/>
      <c r="C29" s="124"/>
      <c r="D29" s="124"/>
      <c r="E29" s="124"/>
      <c r="F29" s="124"/>
      <c r="G29" s="124"/>
      <c r="H29" s="124"/>
      <c r="I29" s="92"/>
      <c r="J29" s="92"/>
      <c r="K29" s="92"/>
      <c r="L29" s="92"/>
      <c r="M29" s="92"/>
      <c r="N29" s="92"/>
      <c r="O29" s="92"/>
      <c r="P29" s="92"/>
    </row>
    <row r="30" spans="1:16" ht="15">
      <c r="A30" s="137" t="s">
        <v>123</v>
      </c>
      <c r="B30" s="124"/>
      <c r="C30" s="124"/>
      <c r="D30" s="124"/>
      <c r="E30" s="123"/>
      <c r="F30" s="123"/>
      <c r="G30" s="123"/>
      <c r="H30" s="123"/>
      <c r="I30" s="92"/>
      <c r="J30" s="92"/>
      <c r="K30" s="92"/>
      <c r="L30" s="92"/>
      <c r="M30" s="92"/>
      <c r="N30" s="92"/>
      <c r="O30" s="92"/>
      <c r="P30" s="92"/>
    </row>
    <row r="31" spans="1:16" ht="15">
      <c r="A31" s="124"/>
      <c r="B31" s="124"/>
      <c r="C31" s="124"/>
      <c r="D31" s="124"/>
      <c r="E31" s="123"/>
      <c r="F31" s="123"/>
      <c r="G31" s="123"/>
      <c r="H31" s="123"/>
      <c r="I31" s="92"/>
      <c r="J31" s="92"/>
      <c r="K31" s="92"/>
      <c r="L31" s="92"/>
      <c r="M31" s="92"/>
      <c r="N31" s="92"/>
      <c r="O31" s="92"/>
      <c r="P31" s="92"/>
    </row>
    <row r="32" spans="1:16">
      <c r="A32" s="93" t="s">
        <v>124</v>
      </c>
    </row>
  </sheetData>
  <mergeCells count="22">
    <mergeCell ref="A26:C26"/>
    <mergeCell ref="A21:C21"/>
    <mergeCell ref="A22:C22"/>
    <mergeCell ref="A24:C24"/>
    <mergeCell ref="A25:C25"/>
    <mergeCell ref="A16:A17"/>
    <mergeCell ref="B16:B17"/>
    <mergeCell ref="C16:C17"/>
    <mergeCell ref="A9:I9"/>
    <mergeCell ref="J9:P9"/>
    <mergeCell ref="A11:C11"/>
    <mergeCell ref="A12:C12"/>
    <mergeCell ref="A14:H14"/>
    <mergeCell ref="H16:H17"/>
    <mergeCell ref="D16:D17"/>
    <mergeCell ref="E16:G16"/>
    <mergeCell ref="A8:P8"/>
    <mergeCell ref="A1:H1"/>
    <mergeCell ref="A3:H3"/>
    <mergeCell ref="A4:H4"/>
    <mergeCell ref="A6:P6"/>
    <mergeCell ref="A7:P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22"/>
  <sheetViews>
    <sheetView workbookViewId="0">
      <selection sqref="A1:P122"/>
    </sheetView>
  </sheetViews>
  <sheetFormatPr defaultRowHeight="12.75"/>
  <cols>
    <col min="1" max="1" width="6.85546875" style="160" customWidth="1"/>
    <col min="2" max="2" width="8.28515625" style="160" customWidth="1"/>
    <col min="3" max="3" width="42.7109375" style="160" customWidth="1"/>
    <col min="4" max="4" width="8" style="161" customWidth="1"/>
    <col min="5" max="5" width="8.28515625" style="160" customWidth="1"/>
    <col min="6" max="6" width="7.42578125" style="162" customWidth="1"/>
    <col min="7" max="7" width="8.28515625" style="162" customWidth="1"/>
    <col min="8" max="8" width="9" style="162" customWidth="1"/>
    <col min="9" max="9" width="9.28515625" style="162" bestFit="1" customWidth="1"/>
    <col min="10" max="10" width="7.5703125" style="162" customWidth="1"/>
    <col min="11" max="11" width="9.28515625" style="162" customWidth="1"/>
    <col min="12" max="12" width="10.5703125" style="162" customWidth="1"/>
    <col min="13" max="13" width="10.28515625" style="162" customWidth="1"/>
    <col min="14" max="14" width="11.140625" style="162" customWidth="1"/>
    <col min="15" max="15" width="11.5703125" style="160" customWidth="1"/>
    <col min="16" max="16" width="11.42578125" style="160" customWidth="1"/>
    <col min="17" max="19" width="9.140625" style="163"/>
    <col min="20" max="16384" width="9.140625" style="160"/>
  </cols>
  <sheetData>
    <row r="1" spans="1:19">
      <c r="L1" s="280"/>
      <c r="M1" s="280"/>
      <c r="N1" s="280"/>
      <c r="O1" s="280"/>
      <c r="P1" s="280"/>
    </row>
    <row r="2" spans="1:19" s="162" customForma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65"/>
      <c r="R2" s="165"/>
      <c r="S2" s="165"/>
    </row>
    <row r="3" spans="1:19" s="162" customFormat="1">
      <c r="A3" s="282"/>
      <c r="B3" s="282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165"/>
      <c r="R3" s="165"/>
      <c r="S3" s="165"/>
    </row>
    <row r="4" spans="1:19" s="162" customForma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165"/>
      <c r="R4" s="165"/>
      <c r="S4" s="165"/>
    </row>
    <row r="5" spans="1:19" s="162" customFormat="1" ht="23.2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Q5" s="165"/>
      <c r="R5" s="165"/>
      <c r="S5" s="165"/>
    </row>
    <row r="6" spans="1:19" s="162" customFormat="1">
      <c r="A6" s="53"/>
      <c r="B6" s="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6"/>
      <c r="N6" s="166"/>
      <c r="Q6" s="165"/>
      <c r="R6" s="165"/>
      <c r="S6" s="165"/>
    </row>
    <row r="7" spans="1:19" s="162" customFormat="1">
      <c r="A7" s="54"/>
      <c r="B7" s="7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6"/>
      <c r="N7" s="166"/>
      <c r="Q7" s="165"/>
      <c r="R7" s="165"/>
      <c r="S7" s="165"/>
    </row>
    <row r="8" spans="1:19" s="162" customFormat="1">
      <c r="A8" s="55"/>
      <c r="B8" s="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6"/>
      <c r="N8" s="166"/>
      <c r="Q8" s="165"/>
      <c r="R8" s="165"/>
      <c r="S8" s="165"/>
    </row>
    <row r="9" spans="1:19" s="162" customFormat="1">
      <c r="A9" s="9"/>
      <c r="B9" s="9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5"/>
      <c r="R9" s="165"/>
      <c r="S9" s="165"/>
    </row>
    <row r="10" spans="1:19" s="162" customFormat="1">
      <c r="A10" s="166"/>
      <c r="B10" s="166"/>
      <c r="C10" s="166"/>
      <c r="D10" s="166"/>
      <c r="E10" s="166"/>
      <c r="F10" s="166"/>
      <c r="G10" s="166"/>
      <c r="M10" s="166"/>
      <c r="N10" s="164"/>
      <c r="O10" s="279"/>
      <c r="P10" s="279"/>
      <c r="Q10" s="165"/>
      <c r="R10" s="165"/>
      <c r="S10" s="165"/>
    </row>
    <row r="11" spans="1:19" s="162" customFormat="1">
      <c r="A11" s="166"/>
      <c r="B11" s="166"/>
      <c r="C11" s="166"/>
      <c r="D11" s="166"/>
      <c r="E11" s="166"/>
      <c r="F11" s="166"/>
      <c r="G11" s="166"/>
      <c r="K11" s="166"/>
      <c r="L11" s="168"/>
      <c r="M11" s="166"/>
      <c r="N11" s="164"/>
      <c r="Q11" s="165"/>
      <c r="R11" s="165"/>
      <c r="S11" s="165"/>
    </row>
    <row r="12" spans="1:19" ht="1.5" customHeight="1"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9" s="171" customFormat="1" ht="13.5" customHeight="1">
      <c r="A13" s="169"/>
      <c r="B13" s="169"/>
      <c r="C13" s="170"/>
      <c r="D13" s="239"/>
      <c r="E13" s="241"/>
      <c r="F13" s="276"/>
      <c r="G13" s="277"/>
      <c r="H13" s="277"/>
      <c r="I13" s="277"/>
      <c r="J13" s="277"/>
      <c r="K13" s="278"/>
      <c r="L13" s="276"/>
      <c r="M13" s="277"/>
      <c r="N13" s="277"/>
      <c r="O13" s="277"/>
      <c r="P13" s="278"/>
    </row>
    <row r="14" spans="1:19" s="171" customFormat="1" ht="12.75" customHeight="1">
      <c r="A14" s="172"/>
      <c r="B14" s="172"/>
      <c r="C14" s="173"/>
      <c r="D14" s="240"/>
      <c r="E14" s="242"/>
      <c r="F14" s="273"/>
      <c r="G14" s="284"/>
      <c r="H14" s="273"/>
      <c r="I14" s="273"/>
      <c r="J14" s="273"/>
      <c r="K14" s="273"/>
      <c r="L14" s="273"/>
      <c r="M14" s="273"/>
      <c r="N14" s="273"/>
      <c r="O14" s="273"/>
      <c r="P14" s="273"/>
    </row>
    <row r="15" spans="1:19" s="171" customFormat="1">
      <c r="A15" s="172"/>
      <c r="B15" s="172"/>
      <c r="C15" s="173"/>
      <c r="D15" s="240"/>
      <c r="E15" s="242"/>
      <c r="F15" s="274"/>
      <c r="G15" s="285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9" s="171" customFormat="1">
      <c r="A16" s="172"/>
      <c r="B16" s="172"/>
      <c r="C16" s="173"/>
      <c r="D16" s="240"/>
      <c r="E16" s="242"/>
      <c r="F16" s="274"/>
      <c r="G16" s="285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9" s="171" customFormat="1" ht="13.5" customHeight="1">
      <c r="A17" s="172"/>
      <c r="B17" s="172"/>
      <c r="C17" s="173"/>
      <c r="D17" s="240"/>
      <c r="E17" s="242"/>
      <c r="F17" s="274"/>
      <c r="G17" s="286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9" s="179" customFormat="1">
      <c r="A18" s="174"/>
      <c r="B18" s="58"/>
      <c r="C18" s="60"/>
      <c r="D18" s="174"/>
      <c r="E18" s="174"/>
      <c r="F18" s="175"/>
      <c r="G18" s="176"/>
      <c r="H18" s="176"/>
      <c r="I18" s="177"/>
      <c r="J18" s="176"/>
      <c r="K18" s="176"/>
      <c r="L18" s="176"/>
      <c r="M18" s="176"/>
      <c r="N18" s="176"/>
      <c r="O18" s="176"/>
      <c r="P18" s="178"/>
    </row>
    <row r="19" spans="1:19">
      <c r="A19" s="23"/>
      <c r="B19" s="56"/>
      <c r="C19" s="59"/>
      <c r="D19" s="24"/>
      <c r="E19" s="25"/>
      <c r="F19" s="180"/>
      <c r="G19" s="181"/>
      <c r="H19" s="181"/>
      <c r="I19" s="182"/>
      <c r="J19" s="181"/>
      <c r="K19" s="183"/>
      <c r="L19" s="181"/>
      <c r="M19" s="181"/>
      <c r="N19" s="181"/>
      <c r="O19" s="181"/>
      <c r="P19" s="184"/>
    </row>
    <row r="20" spans="1:19">
      <c r="A20" s="23"/>
      <c r="B20" s="56"/>
      <c r="C20" s="57"/>
      <c r="D20" s="60"/>
      <c r="E20" s="64"/>
      <c r="F20" s="180"/>
      <c r="G20" s="181"/>
      <c r="H20" s="181"/>
      <c r="I20" s="182"/>
      <c r="J20" s="181"/>
      <c r="K20" s="183"/>
      <c r="L20" s="181"/>
      <c r="M20" s="181"/>
      <c r="N20" s="181"/>
      <c r="O20" s="181"/>
      <c r="P20" s="184"/>
    </row>
    <row r="21" spans="1:19">
      <c r="A21" s="23"/>
      <c r="B21" s="56"/>
      <c r="C21" s="56"/>
      <c r="D21" s="60"/>
      <c r="E21" s="64"/>
      <c r="F21" s="180"/>
      <c r="G21" s="181"/>
      <c r="H21" s="181"/>
      <c r="I21" s="182"/>
      <c r="J21" s="181"/>
      <c r="K21" s="183"/>
      <c r="L21" s="181"/>
      <c r="M21" s="181"/>
      <c r="N21" s="181"/>
      <c r="O21" s="181"/>
      <c r="P21" s="184"/>
      <c r="R21" s="185"/>
    </row>
    <row r="22" spans="1:19">
      <c r="A22" s="23"/>
      <c r="B22" s="56"/>
      <c r="C22" s="56"/>
      <c r="D22" s="60"/>
      <c r="E22" s="64"/>
      <c r="F22" s="180"/>
      <c r="G22" s="181"/>
      <c r="H22" s="181"/>
      <c r="I22" s="182"/>
      <c r="J22" s="181"/>
      <c r="K22" s="183"/>
      <c r="L22" s="181"/>
      <c r="M22" s="181"/>
      <c r="N22" s="181"/>
      <c r="O22" s="181"/>
      <c r="P22" s="184"/>
      <c r="R22" s="185"/>
    </row>
    <row r="23" spans="1:19">
      <c r="A23" s="23"/>
      <c r="B23" s="62"/>
      <c r="C23" s="56"/>
      <c r="D23" s="60"/>
      <c r="E23" s="64"/>
      <c r="F23" s="180"/>
      <c r="G23" s="181"/>
      <c r="H23" s="181"/>
      <c r="I23" s="182"/>
      <c r="J23" s="181"/>
      <c r="K23" s="183"/>
      <c r="L23" s="181"/>
      <c r="M23" s="181"/>
      <c r="N23" s="181"/>
      <c r="O23" s="181"/>
      <c r="P23" s="184"/>
      <c r="R23" s="185"/>
    </row>
    <row r="24" spans="1:19">
      <c r="A24" s="23"/>
      <c r="B24" s="56"/>
      <c r="C24" s="56"/>
      <c r="D24" s="60"/>
      <c r="E24" s="64"/>
      <c r="F24" s="180"/>
      <c r="G24" s="181"/>
      <c r="H24" s="181"/>
      <c r="I24" s="182"/>
      <c r="J24" s="181"/>
      <c r="K24" s="183"/>
      <c r="L24" s="181"/>
      <c r="M24" s="181"/>
      <c r="N24" s="181"/>
      <c r="O24" s="181"/>
      <c r="P24" s="184"/>
      <c r="R24" s="185"/>
    </row>
    <row r="25" spans="1:19" ht="15.75" customHeight="1">
      <c r="A25" s="23"/>
      <c r="B25" s="56"/>
      <c r="C25" s="57"/>
      <c r="D25" s="60"/>
      <c r="E25" s="60"/>
      <c r="F25" s="180"/>
      <c r="G25" s="181"/>
      <c r="H25" s="181"/>
      <c r="I25" s="182"/>
      <c r="J25" s="181"/>
      <c r="K25" s="183"/>
      <c r="L25" s="181"/>
      <c r="M25" s="181"/>
      <c r="N25" s="181"/>
      <c r="O25" s="181"/>
      <c r="P25" s="184"/>
      <c r="R25" s="185"/>
    </row>
    <row r="26" spans="1:19">
      <c r="B26" s="23"/>
      <c r="C26" s="59"/>
      <c r="D26" s="56"/>
      <c r="E26" s="56"/>
      <c r="F26" s="180"/>
      <c r="G26" s="181"/>
      <c r="H26" s="181"/>
      <c r="I26" s="182"/>
      <c r="J26" s="181"/>
      <c r="K26" s="183"/>
      <c r="L26" s="181"/>
      <c r="M26" s="181"/>
      <c r="N26" s="181"/>
      <c r="O26" s="181"/>
      <c r="P26" s="184"/>
      <c r="R26" s="185"/>
    </row>
    <row r="27" spans="1:19">
      <c r="A27" s="23"/>
      <c r="B27" s="23"/>
      <c r="C27" s="57"/>
      <c r="D27" s="60"/>
      <c r="E27" s="64"/>
      <c r="F27" s="180"/>
      <c r="G27" s="181"/>
      <c r="H27" s="181"/>
      <c r="I27" s="182"/>
      <c r="J27" s="181"/>
      <c r="K27" s="183"/>
      <c r="L27" s="181"/>
      <c r="M27" s="181"/>
      <c r="N27" s="181"/>
      <c r="O27" s="181"/>
      <c r="P27" s="184"/>
      <c r="R27" s="185"/>
    </row>
    <row r="28" spans="1:19" s="162" customFormat="1">
      <c r="A28" s="23"/>
      <c r="B28" s="23"/>
      <c r="C28" s="56"/>
      <c r="D28" s="60"/>
      <c r="E28" s="64"/>
      <c r="F28" s="180"/>
      <c r="G28" s="181"/>
      <c r="H28" s="181"/>
      <c r="I28" s="182"/>
      <c r="J28" s="181"/>
      <c r="K28" s="183"/>
      <c r="L28" s="181"/>
      <c r="M28" s="181"/>
      <c r="N28" s="181"/>
      <c r="O28" s="181"/>
      <c r="P28" s="184"/>
      <c r="Q28" s="163"/>
      <c r="R28" s="185"/>
      <c r="S28" s="165"/>
    </row>
    <row r="29" spans="1:19" s="162" customFormat="1">
      <c r="A29" s="23"/>
      <c r="B29" s="23"/>
      <c r="C29" s="56"/>
      <c r="D29" s="60"/>
      <c r="E29" s="64"/>
      <c r="F29" s="180"/>
      <c r="G29" s="181"/>
      <c r="H29" s="181"/>
      <c r="I29" s="182"/>
      <c r="J29" s="181"/>
      <c r="K29" s="183"/>
      <c r="L29" s="181"/>
      <c r="M29" s="181"/>
      <c r="N29" s="181"/>
      <c r="O29" s="181"/>
      <c r="P29" s="184"/>
      <c r="Q29" s="163"/>
      <c r="R29" s="185"/>
      <c r="S29" s="165"/>
    </row>
    <row r="30" spans="1:19" s="162" customFormat="1">
      <c r="A30" s="23"/>
      <c r="B30" s="23"/>
      <c r="C30" s="56"/>
      <c r="D30" s="60"/>
      <c r="E30" s="64"/>
      <c r="F30" s="180"/>
      <c r="G30" s="181"/>
      <c r="H30" s="181"/>
      <c r="I30" s="182"/>
      <c r="J30" s="181"/>
      <c r="K30" s="183"/>
      <c r="L30" s="181"/>
      <c r="M30" s="181"/>
      <c r="N30" s="181"/>
      <c r="O30" s="181"/>
      <c r="P30" s="184"/>
      <c r="Q30" s="163"/>
      <c r="R30" s="185"/>
      <c r="S30" s="165"/>
    </row>
    <row r="31" spans="1:19" s="162" customFormat="1">
      <c r="A31" s="23"/>
      <c r="B31" s="23"/>
      <c r="C31" s="56"/>
      <c r="D31" s="60"/>
      <c r="E31" s="64"/>
      <c r="F31" s="180"/>
      <c r="G31" s="181"/>
      <c r="H31" s="181"/>
      <c r="I31" s="182"/>
      <c r="J31" s="181"/>
      <c r="K31" s="183"/>
      <c r="L31" s="181"/>
      <c r="M31" s="181"/>
      <c r="N31" s="181"/>
      <c r="O31" s="181"/>
      <c r="P31" s="184"/>
      <c r="Q31" s="163"/>
      <c r="R31" s="185"/>
      <c r="S31" s="165"/>
    </row>
    <row r="32" spans="1:19" s="162" customFormat="1">
      <c r="A32" s="23"/>
      <c r="B32" s="23"/>
      <c r="C32" s="56"/>
      <c r="D32" s="60"/>
      <c r="E32" s="64"/>
      <c r="F32" s="180"/>
      <c r="G32" s="181"/>
      <c r="H32" s="181"/>
      <c r="I32" s="182"/>
      <c r="J32" s="181"/>
      <c r="K32" s="183"/>
      <c r="L32" s="181"/>
      <c r="M32" s="181"/>
      <c r="N32" s="181"/>
      <c r="O32" s="181"/>
      <c r="P32" s="184"/>
      <c r="Q32" s="165"/>
      <c r="R32" s="185"/>
      <c r="S32" s="165"/>
    </row>
    <row r="33" spans="1:19" s="162" customFormat="1">
      <c r="A33" s="23"/>
      <c r="B33" s="63"/>
      <c r="C33" s="56"/>
      <c r="D33" s="60"/>
      <c r="E33" s="64"/>
      <c r="F33" s="180"/>
      <c r="G33" s="181"/>
      <c r="H33" s="181"/>
      <c r="I33" s="182"/>
      <c r="J33" s="181"/>
      <c r="K33" s="183"/>
      <c r="L33" s="181"/>
      <c r="M33" s="181"/>
      <c r="N33" s="181"/>
      <c r="O33" s="181"/>
      <c r="P33" s="184"/>
      <c r="Q33" s="165"/>
      <c r="R33" s="185"/>
      <c r="S33" s="165"/>
    </row>
    <row r="34" spans="1:19" s="162" customFormat="1">
      <c r="A34" s="23"/>
      <c r="B34" s="23"/>
      <c r="C34" s="56"/>
      <c r="D34" s="60"/>
      <c r="E34" s="64"/>
      <c r="F34" s="180"/>
      <c r="G34" s="181"/>
      <c r="H34" s="181"/>
      <c r="I34" s="182"/>
      <c r="J34" s="181"/>
      <c r="K34" s="183"/>
      <c r="L34" s="181"/>
      <c r="M34" s="181"/>
      <c r="N34" s="181"/>
      <c r="O34" s="181"/>
      <c r="P34" s="184"/>
      <c r="Q34" s="165"/>
      <c r="R34" s="185"/>
      <c r="S34" s="165"/>
    </row>
    <row r="35" spans="1:19" s="162" customFormat="1" ht="17.25" customHeight="1">
      <c r="A35" s="23"/>
      <c r="B35" s="23"/>
      <c r="C35" s="57"/>
      <c r="D35" s="60"/>
      <c r="E35" s="64"/>
      <c r="F35" s="180"/>
      <c r="G35" s="181"/>
      <c r="H35" s="181"/>
      <c r="I35" s="182"/>
      <c r="J35" s="181"/>
      <c r="K35" s="183"/>
      <c r="L35" s="181"/>
      <c r="M35" s="181"/>
      <c r="N35" s="181"/>
      <c r="O35" s="181"/>
      <c r="P35" s="184"/>
      <c r="Q35" s="165"/>
      <c r="R35" s="185"/>
      <c r="S35" s="165"/>
    </row>
    <row r="36" spans="1:19" ht="28.5" customHeight="1">
      <c r="A36" s="23"/>
      <c r="B36" s="58"/>
      <c r="C36" s="57"/>
      <c r="D36" s="56"/>
      <c r="E36" s="56"/>
      <c r="F36" s="180"/>
      <c r="G36" s="181"/>
      <c r="H36" s="181"/>
      <c r="I36" s="182"/>
      <c r="J36" s="181"/>
      <c r="K36" s="183"/>
      <c r="L36" s="181"/>
      <c r="M36" s="181"/>
      <c r="N36" s="181"/>
      <c r="O36" s="181"/>
      <c r="P36" s="184"/>
      <c r="R36" s="185"/>
    </row>
    <row r="37" spans="1:19">
      <c r="A37" s="23"/>
      <c r="B37" s="56"/>
      <c r="C37" s="57"/>
      <c r="D37" s="60"/>
      <c r="E37" s="64"/>
      <c r="F37" s="180"/>
      <c r="G37" s="181"/>
      <c r="H37" s="181"/>
      <c r="I37" s="182"/>
      <c r="J37" s="181"/>
      <c r="K37" s="183"/>
      <c r="L37" s="181"/>
      <c r="M37" s="181"/>
      <c r="N37" s="181"/>
      <c r="O37" s="181"/>
      <c r="P37" s="184"/>
      <c r="R37" s="185"/>
    </row>
    <row r="38" spans="1:19" s="162" customFormat="1">
      <c r="A38" s="23"/>
      <c r="B38" s="56"/>
      <c r="C38" s="57"/>
      <c r="D38" s="60"/>
      <c r="E38" s="64"/>
      <c r="F38" s="180"/>
      <c r="G38" s="181"/>
      <c r="H38" s="181"/>
      <c r="I38" s="182"/>
      <c r="J38" s="181"/>
      <c r="K38" s="183"/>
      <c r="L38" s="181"/>
      <c r="M38" s="181"/>
      <c r="N38" s="181"/>
      <c r="O38" s="181"/>
      <c r="P38" s="184"/>
      <c r="Q38" s="165"/>
      <c r="R38" s="185"/>
      <c r="S38" s="165"/>
    </row>
    <row r="39" spans="1:19" s="162" customFormat="1">
      <c r="A39" s="23"/>
      <c r="B39" s="56"/>
      <c r="C39" s="57"/>
      <c r="D39" s="60"/>
      <c r="E39" s="64"/>
      <c r="F39" s="180"/>
      <c r="G39" s="181"/>
      <c r="H39" s="181"/>
      <c r="I39" s="182"/>
      <c r="J39" s="181"/>
      <c r="K39" s="183"/>
      <c r="L39" s="181"/>
      <c r="M39" s="181"/>
      <c r="N39" s="181"/>
      <c r="O39" s="181"/>
      <c r="P39" s="184"/>
      <c r="Q39" s="165"/>
      <c r="R39" s="185"/>
      <c r="S39" s="165"/>
    </row>
    <row r="40" spans="1:19">
      <c r="A40" s="23"/>
      <c r="B40" s="56"/>
      <c r="C40" s="57"/>
      <c r="D40" s="60"/>
      <c r="E40" s="64"/>
      <c r="F40" s="180"/>
      <c r="G40" s="181"/>
      <c r="H40" s="181"/>
      <c r="I40" s="182"/>
      <c r="J40" s="181"/>
      <c r="K40" s="183"/>
      <c r="L40" s="181"/>
      <c r="M40" s="181"/>
      <c r="N40" s="181"/>
      <c r="O40" s="181"/>
      <c r="P40" s="184"/>
      <c r="R40" s="185"/>
    </row>
    <row r="41" spans="1:19" s="162" customFormat="1">
      <c r="A41" s="23"/>
      <c r="B41" s="58"/>
      <c r="C41" s="60"/>
      <c r="D41" s="56"/>
      <c r="E41" s="56"/>
      <c r="F41" s="180"/>
      <c r="G41" s="181"/>
      <c r="H41" s="181"/>
      <c r="I41" s="182"/>
      <c r="J41" s="181"/>
      <c r="K41" s="183"/>
      <c r="L41" s="181"/>
      <c r="M41" s="181"/>
      <c r="N41" s="181"/>
      <c r="O41" s="181"/>
      <c r="P41" s="184"/>
      <c r="Q41" s="165"/>
      <c r="R41" s="185"/>
      <c r="S41" s="165"/>
    </row>
    <row r="42" spans="1:19" s="162" customFormat="1">
      <c r="A42" s="23"/>
      <c r="B42" s="61"/>
      <c r="C42" s="65"/>
      <c r="D42" s="56"/>
      <c r="E42" s="56"/>
      <c r="F42" s="180"/>
      <c r="G42" s="181"/>
      <c r="H42" s="181"/>
      <c r="I42" s="182"/>
      <c r="J42" s="181"/>
      <c r="K42" s="183"/>
      <c r="L42" s="181"/>
      <c r="M42" s="181"/>
      <c r="N42" s="181"/>
      <c r="O42" s="181"/>
      <c r="P42" s="184"/>
      <c r="Q42" s="165"/>
      <c r="R42" s="185"/>
      <c r="S42" s="165"/>
    </row>
    <row r="43" spans="1:19" s="162" customFormat="1">
      <c r="A43" s="23"/>
      <c r="B43" s="67"/>
      <c r="C43" s="57"/>
      <c r="D43" s="60"/>
      <c r="E43" s="64"/>
      <c r="F43" s="180"/>
      <c r="G43" s="181"/>
      <c r="H43" s="181"/>
      <c r="I43" s="182"/>
      <c r="J43" s="181"/>
      <c r="K43" s="183"/>
      <c r="L43" s="181"/>
      <c r="M43" s="181"/>
      <c r="N43" s="181"/>
      <c r="O43" s="181"/>
      <c r="P43" s="184"/>
      <c r="Q43" s="165"/>
      <c r="R43" s="185"/>
      <c r="S43" s="165"/>
    </row>
    <row r="44" spans="1:19">
      <c r="A44" s="23"/>
      <c r="B44" s="56"/>
      <c r="C44" s="57"/>
      <c r="D44" s="60"/>
      <c r="E44" s="64"/>
      <c r="F44" s="180"/>
      <c r="G44" s="181"/>
      <c r="H44" s="181"/>
      <c r="I44" s="182"/>
      <c r="J44" s="181"/>
      <c r="K44" s="183"/>
      <c r="L44" s="181"/>
      <c r="M44" s="181"/>
      <c r="N44" s="181"/>
      <c r="O44" s="181"/>
      <c r="P44" s="184"/>
      <c r="R44" s="185"/>
    </row>
    <row r="45" spans="1:19" s="162" customFormat="1">
      <c r="A45" s="23"/>
      <c r="B45" s="68"/>
      <c r="C45" s="57"/>
      <c r="D45" s="60"/>
      <c r="E45" s="64"/>
      <c r="F45" s="180"/>
      <c r="G45" s="181"/>
      <c r="H45" s="181"/>
      <c r="I45" s="182"/>
      <c r="J45" s="181"/>
      <c r="K45" s="183"/>
      <c r="L45" s="181"/>
      <c r="M45" s="181"/>
      <c r="N45" s="181"/>
      <c r="O45" s="181"/>
      <c r="P45" s="184"/>
      <c r="Q45" s="165"/>
      <c r="R45" s="185"/>
      <c r="S45" s="165"/>
    </row>
    <row r="46" spans="1:19">
      <c r="A46" s="23"/>
      <c r="B46" s="56"/>
      <c r="C46" s="186"/>
      <c r="D46" s="60"/>
      <c r="E46" s="64"/>
      <c r="F46" s="180"/>
      <c r="G46" s="181"/>
      <c r="H46" s="181"/>
      <c r="I46" s="182"/>
      <c r="J46" s="181"/>
      <c r="K46" s="183"/>
      <c r="L46" s="181"/>
      <c r="M46" s="181"/>
      <c r="N46" s="181"/>
      <c r="O46" s="181"/>
      <c r="P46" s="184"/>
      <c r="R46" s="185"/>
    </row>
    <row r="47" spans="1:19">
      <c r="A47" s="23"/>
      <c r="B47" s="56"/>
      <c r="C47" s="65"/>
      <c r="D47" s="56"/>
      <c r="E47" s="56"/>
      <c r="F47" s="180"/>
      <c r="G47" s="181"/>
      <c r="H47" s="181"/>
      <c r="I47" s="182"/>
      <c r="J47" s="181"/>
      <c r="K47" s="183"/>
      <c r="L47" s="181"/>
      <c r="M47" s="181"/>
      <c r="N47" s="181"/>
      <c r="O47" s="181"/>
      <c r="P47" s="184"/>
      <c r="R47" s="185"/>
    </row>
    <row r="48" spans="1:19">
      <c r="A48" s="23"/>
      <c r="B48" s="67"/>
      <c r="C48" s="57"/>
      <c r="D48" s="60"/>
      <c r="E48" s="64"/>
      <c r="F48" s="180"/>
      <c r="G48" s="181"/>
      <c r="H48" s="181"/>
      <c r="I48" s="182"/>
      <c r="J48" s="181"/>
      <c r="K48" s="183"/>
      <c r="L48" s="181"/>
      <c r="M48" s="181"/>
      <c r="N48" s="181"/>
      <c r="O48" s="181"/>
      <c r="P48" s="184"/>
      <c r="R48" s="185"/>
    </row>
    <row r="49" spans="1:19">
      <c r="A49" s="23"/>
      <c r="B49" s="56"/>
      <c r="C49" s="66"/>
      <c r="D49" s="60"/>
      <c r="E49" s="64"/>
      <c r="F49" s="180"/>
      <c r="G49" s="181"/>
      <c r="H49" s="181"/>
      <c r="I49" s="182"/>
      <c r="J49" s="181"/>
      <c r="K49" s="183"/>
      <c r="L49" s="181"/>
      <c r="M49" s="181"/>
      <c r="N49" s="181"/>
      <c r="O49" s="181"/>
      <c r="P49" s="184"/>
      <c r="R49" s="185"/>
    </row>
    <row r="50" spans="1:19" s="162" customFormat="1">
      <c r="A50" s="23"/>
      <c r="B50" s="69"/>
      <c r="C50" s="66"/>
      <c r="D50" s="60"/>
      <c r="E50" s="64"/>
      <c r="F50" s="180"/>
      <c r="G50" s="181"/>
      <c r="H50" s="181"/>
      <c r="I50" s="182"/>
      <c r="J50" s="181"/>
      <c r="K50" s="183"/>
      <c r="L50" s="181"/>
      <c r="M50" s="181"/>
      <c r="N50" s="181"/>
      <c r="O50" s="181"/>
      <c r="P50" s="184"/>
      <c r="Q50" s="165"/>
      <c r="R50" s="185"/>
      <c r="S50" s="165"/>
    </row>
    <row r="51" spans="1:19" s="162" customFormat="1">
      <c r="A51" s="23"/>
      <c r="B51" s="56"/>
      <c r="C51" s="186"/>
      <c r="D51" s="60"/>
      <c r="E51" s="64"/>
      <c r="F51" s="180"/>
      <c r="G51" s="181"/>
      <c r="H51" s="181"/>
      <c r="I51" s="182"/>
      <c r="J51" s="181"/>
      <c r="K51" s="183"/>
      <c r="L51" s="181"/>
      <c r="M51" s="181"/>
      <c r="N51" s="181"/>
      <c r="O51" s="181"/>
      <c r="P51" s="184"/>
      <c r="Q51" s="165"/>
      <c r="R51" s="185"/>
      <c r="S51" s="165"/>
    </row>
    <row r="52" spans="1:19">
      <c r="A52" s="23"/>
      <c r="B52" s="23"/>
      <c r="C52" s="65"/>
      <c r="D52" s="56"/>
      <c r="E52" s="56"/>
      <c r="F52" s="180"/>
      <c r="G52" s="181"/>
      <c r="H52" s="181"/>
      <c r="I52" s="182"/>
      <c r="J52" s="181"/>
      <c r="K52" s="183"/>
      <c r="L52" s="181"/>
      <c r="M52" s="181"/>
      <c r="N52" s="181"/>
      <c r="O52" s="181"/>
      <c r="P52" s="184"/>
      <c r="R52" s="185"/>
    </row>
    <row r="53" spans="1:19" s="162" customFormat="1">
      <c r="A53" s="23"/>
      <c r="B53" s="70"/>
      <c r="C53" s="57"/>
      <c r="D53" s="76"/>
      <c r="E53" s="187"/>
      <c r="F53" s="180"/>
      <c r="G53" s="181"/>
      <c r="H53" s="181"/>
      <c r="I53" s="182"/>
      <c r="J53" s="181"/>
      <c r="K53" s="183"/>
      <c r="L53" s="181"/>
      <c r="M53" s="181"/>
      <c r="N53" s="181"/>
      <c r="O53" s="181"/>
      <c r="P53" s="184"/>
      <c r="Q53" s="165"/>
      <c r="R53" s="185"/>
      <c r="S53" s="165"/>
    </row>
    <row r="54" spans="1:19">
      <c r="A54" s="23"/>
      <c r="B54" s="23"/>
      <c r="C54" s="57"/>
      <c r="D54" s="60"/>
      <c r="E54" s="64"/>
      <c r="F54" s="180"/>
      <c r="G54" s="181"/>
      <c r="H54" s="181"/>
      <c r="I54" s="182"/>
      <c r="J54" s="181"/>
      <c r="K54" s="183"/>
      <c r="L54" s="181"/>
      <c r="M54" s="181"/>
      <c r="N54" s="181"/>
      <c r="O54" s="181"/>
      <c r="P54" s="184"/>
      <c r="R54" s="185"/>
    </row>
    <row r="55" spans="1:19" s="162" customFormat="1">
      <c r="A55" s="23"/>
      <c r="B55" s="23"/>
      <c r="C55" s="56"/>
      <c r="D55" s="60"/>
      <c r="E55" s="64"/>
      <c r="F55" s="180"/>
      <c r="G55" s="181"/>
      <c r="H55" s="181"/>
      <c r="I55" s="182"/>
      <c r="J55" s="181"/>
      <c r="K55" s="183"/>
      <c r="L55" s="181"/>
      <c r="M55" s="181"/>
      <c r="N55" s="181"/>
      <c r="O55" s="181"/>
      <c r="P55" s="184"/>
      <c r="Q55" s="165"/>
      <c r="R55" s="185"/>
      <c r="S55" s="165"/>
    </row>
    <row r="56" spans="1:19" s="162" customFormat="1">
      <c r="A56" s="23"/>
      <c r="B56" s="63"/>
      <c r="C56" s="57"/>
      <c r="D56" s="60"/>
      <c r="E56" s="188"/>
      <c r="F56" s="180"/>
      <c r="G56" s="181"/>
      <c r="H56" s="181"/>
      <c r="I56" s="182"/>
      <c r="J56" s="181"/>
      <c r="K56" s="183"/>
      <c r="L56" s="181"/>
      <c r="M56" s="181"/>
      <c r="N56" s="181"/>
      <c r="O56" s="181"/>
      <c r="P56" s="184"/>
      <c r="Q56" s="165"/>
      <c r="R56" s="185"/>
      <c r="S56" s="165"/>
    </row>
    <row r="57" spans="1:19">
      <c r="A57" s="23"/>
      <c r="B57" s="23"/>
      <c r="C57" s="59"/>
      <c r="D57" s="56"/>
      <c r="E57" s="71"/>
      <c r="F57" s="180"/>
      <c r="G57" s="181"/>
      <c r="H57" s="181"/>
      <c r="I57" s="182"/>
      <c r="J57" s="181"/>
      <c r="K57" s="183"/>
      <c r="L57" s="181"/>
      <c r="M57" s="181"/>
      <c r="N57" s="181"/>
      <c r="O57" s="181"/>
      <c r="P57" s="184"/>
      <c r="R57" s="185"/>
    </row>
    <row r="58" spans="1:19">
      <c r="A58" s="23"/>
      <c r="B58" s="63"/>
      <c r="C58" s="57"/>
      <c r="D58" s="76"/>
      <c r="E58" s="77"/>
      <c r="F58" s="180"/>
      <c r="G58" s="181"/>
      <c r="H58" s="181"/>
      <c r="I58" s="182"/>
      <c r="J58" s="181"/>
      <c r="K58" s="183"/>
      <c r="L58" s="181"/>
      <c r="M58" s="181"/>
      <c r="N58" s="181"/>
      <c r="O58" s="181"/>
      <c r="P58" s="184"/>
      <c r="Q58" s="189"/>
      <c r="R58" s="185"/>
    </row>
    <row r="59" spans="1:19" s="162" customFormat="1">
      <c r="A59" s="23"/>
      <c r="B59" s="23"/>
      <c r="C59" s="57"/>
      <c r="D59" s="60"/>
      <c r="E59" s="64"/>
      <c r="F59" s="180"/>
      <c r="G59" s="181"/>
      <c r="H59" s="181"/>
      <c r="I59" s="182"/>
      <c r="J59" s="181"/>
      <c r="K59" s="183"/>
      <c r="L59" s="181"/>
      <c r="M59" s="181"/>
      <c r="N59" s="181"/>
      <c r="O59" s="181"/>
      <c r="P59" s="184"/>
      <c r="Q59" s="189"/>
      <c r="R59" s="185"/>
      <c r="S59" s="163"/>
    </row>
    <row r="60" spans="1:19" s="162" customFormat="1">
      <c r="A60" s="23"/>
      <c r="B60" s="23"/>
      <c r="C60" s="56"/>
      <c r="D60" s="60"/>
      <c r="E60" s="64"/>
      <c r="F60" s="180"/>
      <c r="G60" s="181"/>
      <c r="H60" s="181"/>
      <c r="I60" s="182"/>
      <c r="J60" s="181"/>
      <c r="K60" s="183"/>
      <c r="L60" s="181"/>
      <c r="M60" s="181"/>
      <c r="N60" s="181"/>
      <c r="O60" s="181"/>
      <c r="P60" s="184"/>
      <c r="Q60" s="189"/>
      <c r="R60" s="185"/>
      <c r="S60" s="163"/>
    </row>
    <row r="61" spans="1:19" s="162" customFormat="1">
      <c r="A61" s="23"/>
      <c r="B61" s="63"/>
      <c r="C61" s="57"/>
      <c r="D61" s="60"/>
      <c r="E61" s="64"/>
      <c r="F61" s="180"/>
      <c r="G61" s="181"/>
      <c r="H61" s="181"/>
      <c r="I61" s="182"/>
      <c r="J61" s="181"/>
      <c r="K61" s="183"/>
      <c r="L61" s="181"/>
      <c r="M61" s="181"/>
      <c r="N61" s="181"/>
      <c r="O61" s="181"/>
      <c r="P61" s="184"/>
      <c r="Q61" s="190"/>
      <c r="R61" s="185"/>
      <c r="S61" s="165"/>
    </row>
    <row r="62" spans="1:19" s="162" customFormat="1">
      <c r="A62" s="23"/>
      <c r="B62" s="23"/>
      <c r="C62" s="59"/>
      <c r="D62" s="56"/>
      <c r="E62" s="71"/>
      <c r="F62" s="180"/>
      <c r="G62" s="181"/>
      <c r="H62" s="181"/>
      <c r="I62" s="182"/>
      <c r="J62" s="181"/>
      <c r="K62" s="183"/>
      <c r="L62" s="181"/>
      <c r="M62" s="181"/>
      <c r="N62" s="181"/>
      <c r="O62" s="181"/>
      <c r="P62" s="184"/>
      <c r="Q62" s="190"/>
      <c r="R62" s="185"/>
      <c r="S62" s="165"/>
    </row>
    <row r="63" spans="1:19" s="162" customFormat="1">
      <c r="A63" s="23"/>
      <c r="B63" s="63"/>
      <c r="C63" s="57"/>
      <c r="D63" s="60"/>
      <c r="E63" s="64"/>
      <c r="F63" s="180"/>
      <c r="G63" s="181"/>
      <c r="H63" s="181"/>
      <c r="I63" s="182"/>
      <c r="J63" s="181"/>
      <c r="K63" s="183"/>
      <c r="L63" s="181"/>
      <c r="M63" s="181"/>
      <c r="N63" s="181"/>
      <c r="O63" s="181"/>
      <c r="P63" s="184"/>
      <c r="Q63" s="190"/>
      <c r="R63" s="185"/>
      <c r="S63" s="165"/>
    </row>
    <row r="64" spans="1:19" s="162" customFormat="1">
      <c r="A64" s="23"/>
      <c r="B64" s="23"/>
      <c r="C64" s="57"/>
      <c r="D64" s="60"/>
      <c r="E64" s="64"/>
      <c r="F64" s="180"/>
      <c r="G64" s="181"/>
      <c r="H64" s="181"/>
      <c r="I64" s="182"/>
      <c r="J64" s="181"/>
      <c r="K64" s="183"/>
      <c r="L64" s="181"/>
      <c r="M64" s="181"/>
      <c r="N64" s="181"/>
      <c r="O64" s="181"/>
      <c r="P64" s="184"/>
      <c r="Q64" s="190"/>
      <c r="R64" s="185"/>
      <c r="S64" s="165"/>
    </row>
    <row r="65" spans="1:19" s="162" customFormat="1">
      <c r="A65" s="23"/>
      <c r="B65" s="23"/>
      <c r="C65" s="56"/>
      <c r="D65" s="60"/>
      <c r="E65" s="64"/>
      <c r="F65" s="180"/>
      <c r="G65" s="181"/>
      <c r="H65" s="181"/>
      <c r="I65" s="182"/>
      <c r="J65" s="181"/>
      <c r="K65" s="183"/>
      <c r="L65" s="181"/>
      <c r="M65" s="181"/>
      <c r="N65" s="181"/>
      <c r="O65" s="181"/>
      <c r="P65" s="184"/>
      <c r="Q65" s="190"/>
      <c r="R65" s="185"/>
      <c r="S65" s="165"/>
    </row>
    <row r="66" spans="1:19" s="162" customFormat="1">
      <c r="A66" s="23"/>
      <c r="B66" s="63"/>
      <c r="C66" s="57"/>
      <c r="D66" s="60"/>
      <c r="E66" s="64"/>
      <c r="F66" s="180"/>
      <c r="G66" s="181"/>
      <c r="H66" s="181"/>
      <c r="I66" s="182"/>
      <c r="J66" s="181"/>
      <c r="K66" s="183"/>
      <c r="L66" s="181"/>
      <c r="M66" s="181"/>
      <c r="N66" s="181"/>
      <c r="O66" s="181"/>
      <c r="P66" s="184"/>
      <c r="Q66" s="190"/>
      <c r="R66" s="185"/>
      <c r="S66" s="165"/>
    </row>
    <row r="67" spans="1:19" s="162" customFormat="1">
      <c r="A67" s="23"/>
      <c r="B67" s="23"/>
      <c r="C67" s="59"/>
      <c r="D67" s="56"/>
      <c r="E67" s="56"/>
      <c r="F67" s="180"/>
      <c r="G67" s="181"/>
      <c r="H67" s="181"/>
      <c r="I67" s="182"/>
      <c r="J67" s="181"/>
      <c r="K67" s="183"/>
      <c r="L67" s="181"/>
      <c r="M67" s="181"/>
      <c r="N67" s="181"/>
      <c r="O67" s="181"/>
      <c r="P67" s="184"/>
      <c r="Q67" s="190"/>
      <c r="R67" s="185"/>
      <c r="S67" s="165"/>
    </row>
    <row r="68" spans="1:19" s="162" customFormat="1">
      <c r="A68" s="23"/>
      <c r="B68" s="23"/>
      <c r="C68" s="57"/>
      <c r="D68" s="60"/>
      <c r="E68" s="64"/>
      <c r="F68" s="180"/>
      <c r="G68" s="181"/>
      <c r="H68" s="181"/>
      <c r="I68" s="182"/>
      <c r="J68" s="181"/>
      <c r="K68" s="183"/>
      <c r="L68" s="181"/>
      <c r="M68" s="181"/>
      <c r="N68" s="181"/>
      <c r="O68" s="181"/>
      <c r="P68" s="184"/>
      <c r="Q68" s="190"/>
      <c r="R68" s="185"/>
      <c r="S68" s="165"/>
    </row>
    <row r="69" spans="1:19" s="162" customFormat="1">
      <c r="A69" s="23"/>
      <c r="B69" s="63"/>
      <c r="C69" s="73"/>
      <c r="D69" s="72"/>
      <c r="E69" s="191"/>
      <c r="F69" s="180"/>
      <c r="G69" s="181"/>
      <c r="H69" s="181"/>
      <c r="I69" s="182"/>
      <c r="J69" s="181"/>
      <c r="K69" s="183"/>
      <c r="L69" s="181"/>
      <c r="M69" s="181"/>
      <c r="N69" s="181"/>
      <c r="O69" s="181"/>
      <c r="P69" s="184"/>
      <c r="Q69" s="190"/>
      <c r="R69" s="185"/>
      <c r="S69" s="165"/>
    </row>
    <row r="70" spans="1:19" s="162" customFormat="1">
      <c r="A70" s="23"/>
      <c r="B70" s="23"/>
      <c r="C70" s="74"/>
      <c r="D70" s="56"/>
      <c r="E70" s="56"/>
      <c r="F70" s="180"/>
      <c r="G70" s="181"/>
      <c r="H70" s="181"/>
      <c r="I70" s="182"/>
      <c r="J70" s="181"/>
      <c r="K70" s="183"/>
      <c r="L70" s="181"/>
      <c r="M70" s="181"/>
      <c r="N70" s="181"/>
      <c r="O70" s="181"/>
      <c r="P70" s="184"/>
      <c r="Q70" s="190"/>
      <c r="R70" s="185"/>
      <c r="S70" s="165"/>
    </row>
    <row r="71" spans="1:19" s="162" customFormat="1">
      <c r="A71" s="23"/>
      <c r="B71" s="23"/>
      <c r="C71" s="75"/>
      <c r="D71" s="56"/>
      <c r="E71" s="56"/>
      <c r="F71" s="180"/>
      <c r="G71" s="181"/>
      <c r="H71" s="181"/>
      <c r="I71" s="182"/>
      <c r="J71" s="181"/>
      <c r="K71" s="183"/>
      <c r="L71" s="181"/>
      <c r="M71" s="181"/>
      <c r="N71" s="181"/>
      <c r="O71" s="181"/>
      <c r="P71" s="184"/>
      <c r="Q71" s="190"/>
      <c r="R71" s="185"/>
      <c r="S71" s="165"/>
    </row>
    <row r="72" spans="1:19" s="162" customFormat="1">
      <c r="A72" s="23"/>
      <c r="B72" s="63"/>
      <c r="C72" s="57"/>
      <c r="D72" s="76"/>
      <c r="E72" s="77"/>
      <c r="F72" s="180"/>
      <c r="G72" s="181"/>
      <c r="H72" s="181"/>
      <c r="I72" s="182"/>
      <c r="J72" s="181"/>
      <c r="K72" s="183"/>
      <c r="L72" s="181"/>
      <c r="M72" s="181"/>
      <c r="N72" s="181"/>
      <c r="O72" s="181"/>
      <c r="P72" s="184"/>
      <c r="Q72" s="190"/>
      <c r="R72" s="185"/>
      <c r="S72" s="165"/>
    </row>
    <row r="73" spans="1:19" s="162" customFormat="1">
      <c r="A73" s="23"/>
      <c r="B73" s="63"/>
      <c r="C73" s="57"/>
      <c r="D73" s="76"/>
      <c r="E73" s="77"/>
      <c r="F73" s="180"/>
      <c r="G73" s="181"/>
      <c r="H73" s="181"/>
      <c r="I73" s="182"/>
      <c r="J73" s="181"/>
      <c r="K73" s="183"/>
      <c r="L73" s="181"/>
      <c r="M73" s="181"/>
      <c r="N73" s="181"/>
      <c r="O73" s="181"/>
      <c r="P73" s="184"/>
      <c r="Q73" s="190"/>
      <c r="R73" s="185"/>
      <c r="S73" s="165"/>
    </row>
    <row r="74" spans="1:19" s="162" customFormat="1">
      <c r="A74" s="23"/>
      <c r="B74" s="63"/>
      <c r="C74" s="57"/>
      <c r="D74" s="76"/>
      <c r="E74" s="77"/>
      <c r="F74" s="180"/>
      <c r="G74" s="181"/>
      <c r="H74" s="181"/>
      <c r="I74" s="182"/>
      <c r="J74" s="181"/>
      <c r="K74" s="183"/>
      <c r="L74" s="181"/>
      <c r="M74" s="181"/>
      <c r="N74" s="181"/>
      <c r="O74" s="181"/>
      <c r="P74" s="184"/>
      <c r="Q74" s="190"/>
      <c r="R74" s="185"/>
      <c r="S74" s="165"/>
    </row>
    <row r="75" spans="1:19" s="162" customFormat="1">
      <c r="A75" s="23"/>
      <c r="B75" s="63"/>
      <c r="C75" s="57"/>
      <c r="D75" s="76"/>
      <c r="E75" s="77"/>
      <c r="F75" s="180"/>
      <c r="G75" s="181"/>
      <c r="H75" s="181"/>
      <c r="I75" s="182"/>
      <c r="J75" s="181"/>
      <c r="K75" s="183"/>
      <c r="L75" s="181"/>
      <c r="M75" s="181"/>
      <c r="N75" s="181"/>
      <c r="O75" s="181"/>
      <c r="P75" s="184"/>
      <c r="Q75" s="190"/>
      <c r="R75" s="185"/>
      <c r="S75" s="165"/>
    </row>
    <row r="76" spans="1:19" s="162" customFormat="1">
      <c r="A76" s="23"/>
      <c r="B76" s="78"/>
      <c r="C76" s="57"/>
      <c r="D76" s="60"/>
      <c r="E76" s="192"/>
      <c r="F76" s="181"/>
      <c r="G76" s="181"/>
      <c r="H76" s="181"/>
      <c r="I76" s="182"/>
      <c r="J76" s="181"/>
      <c r="K76" s="183"/>
      <c r="L76" s="181"/>
      <c r="M76" s="181"/>
      <c r="N76" s="181"/>
      <c r="O76" s="181"/>
      <c r="P76" s="184"/>
      <c r="Q76" s="190"/>
      <c r="R76" s="185"/>
      <c r="S76" s="165"/>
    </row>
    <row r="77" spans="1:19" s="162" customFormat="1">
      <c r="A77" s="23"/>
      <c r="B77" s="23"/>
      <c r="C77" s="57"/>
      <c r="D77" s="60"/>
      <c r="E77" s="60"/>
      <c r="F77" s="181"/>
      <c r="G77" s="181"/>
      <c r="H77" s="181"/>
      <c r="I77" s="182"/>
      <c r="J77" s="181"/>
      <c r="K77" s="183"/>
      <c r="L77" s="181"/>
      <c r="M77" s="181"/>
      <c r="N77" s="181"/>
      <c r="O77" s="181"/>
      <c r="P77" s="184"/>
      <c r="Q77" s="190"/>
      <c r="R77" s="185"/>
      <c r="S77" s="165"/>
    </row>
    <row r="78" spans="1:19" s="162" customFormat="1">
      <c r="A78" s="23"/>
      <c r="B78" s="63"/>
      <c r="C78" s="57"/>
      <c r="D78" s="60"/>
      <c r="E78" s="64"/>
      <c r="F78" s="181"/>
      <c r="G78" s="181"/>
      <c r="H78" s="181"/>
      <c r="I78" s="182"/>
      <c r="J78" s="181"/>
      <c r="K78" s="183"/>
      <c r="L78" s="181"/>
      <c r="M78" s="181"/>
      <c r="N78" s="181"/>
      <c r="O78" s="181"/>
      <c r="P78" s="184"/>
      <c r="Q78" s="190"/>
      <c r="R78" s="185"/>
      <c r="S78" s="165"/>
    </row>
    <row r="79" spans="1:19" s="162" customFormat="1">
      <c r="A79" s="23"/>
      <c r="B79" s="63"/>
      <c r="C79" s="57"/>
      <c r="D79" s="60"/>
      <c r="E79" s="64"/>
      <c r="F79" s="181"/>
      <c r="G79" s="181"/>
      <c r="H79" s="181"/>
      <c r="I79" s="182"/>
      <c r="J79" s="181"/>
      <c r="K79" s="183"/>
      <c r="L79" s="181"/>
      <c r="M79" s="181"/>
      <c r="N79" s="181"/>
      <c r="O79" s="181"/>
      <c r="P79" s="184"/>
      <c r="Q79" s="190"/>
      <c r="R79" s="185"/>
      <c r="S79" s="165"/>
    </row>
    <row r="80" spans="1:19" s="162" customFormat="1">
      <c r="A80" s="23"/>
      <c r="B80" s="23"/>
      <c r="C80" s="57"/>
      <c r="D80" s="60"/>
      <c r="E80" s="60"/>
      <c r="F80" s="181"/>
      <c r="G80" s="181"/>
      <c r="H80" s="181"/>
      <c r="I80" s="182"/>
      <c r="J80" s="181"/>
      <c r="K80" s="183"/>
      <c r="L80" s="181"/>
      <c r="M80" s="181"/>
      <c r="N80" s="181"/>
      <c r="O80" s="181"/>
      <c r="P80" s="184"/>
      <c r="Q80" s="190"/>
      <c r="R80" s="185"/>
      <c r="S80" s="165"/>
    </row>
    <row r="81" spans="1:19" s="162" customFormat="1">
      <c r="A81" s="23"/>
      <c r="B81" s="23"/>
      <c r="C81" s="56"/>
      <c r="D81" s="60"/>
      <c r="E81" s="64"/>
      <c r="F81" s="181"/>
      <c r="G81" s="181"/>
      <c r="H81" s="181"/>
      <c r="I81" s="182"/>
      <c r="J81" s="181"/>
      <c r="K81" s="183"/>
      <c r="L81" s="181"/>
      <c r="M81" s="181"/>
      <c r="N81" s="181"/>
      <c r="O81" s="181"/>
      <c r="P81" s="184"/>
      <c r="Q81" s="190"/>
      <c r="R81" s="185"/>
      <c r="S81" s="165"/>
    </row>
    <row r="82" spans="1:19" s="162" customFormat="1">
      <c r="A82" s="23"/>
      <c r="B82" s="23"/>
      <c r="C82" s="193"/>
      <c r="D82" s="194"/>
      <c r="E82" s="195"/>
      <c r="F82" s="181"/>
      <c r="G82" s="181"/>
      <c r="H82" s="181"/>
      <c r="I82" s="182"/>
      <c r="J82" s="181"/>
      <c r="K82" s="183"/>
      <c r="L82" s="181"/>
      <c r="M82" s="181"/>
      <c r="N82" s="181"/>
      <c r="O82" s="181"/>
      <c r="P82" s="184"/>
      <c r="Q82" s="190"/>
      <c r="R82" s="185"/>
      <c r="S82" s="165"/>
    </row>
    <row r="83" spans="1:19" s="162" customFormat="1">
      <c r="A83" s="23"/>
      <c r="B83" s="63"/>
      <c r="C83" s="193"/>
      <c r="D83" s="194"/>
      <c r="E83" s="195"/>
      <c r="F83" s="181"/>
      <c r="G83" s="181"/>
      <c r="H83" s="181"/>
      <c r="I83" s="182"/>
      <c r="J83" s="181"/>
      <c r="K83" s="183"/>
      <c r="L83" s="181"/>
      <c r="M83" s="181"/>
      <c r="N83" s="181"/>
      <c r="O83" s="181"/>
      <c r="P83" s="184"/>
      <c r="Q83" s="190"/>
      <c r="R83" s="185"/>
      <c r="S83" s="165"/>
    </row>
    <row r="84" spans="1:19" s="162" customFormat="1">
      <c r="A84" s="23"/>
      <c r="B84" s="63"/>
      <c r="C84" s="193"/>
      <c r="D84" s="194"/>
      <c r="E84" s="195"/>
      <c r="F84" s="181"/>
      <c r="G84" s="181"/>
      <c r="H84" s="181"/>
      <c r="I84" s="182"/>
      <c r="J84" s="181"/>
      <c r="K84" s="183"/>
      <c r="L84" s="181"/>
      <c r="M84" s="181"/>
      <c r="N84" s="181"/>
      <c r="O84" s="181"/>
      <c r="P84" s="184"/>
      <c r="Q84" s="190"/>
      <c r="R84" s="185"/>
      <c r="S84" s="165"/>
    </row>
    <row r="85" spans="1:19" s="165" customFormat="1">
      <c r="A85" s="23"/>
      <c r="B85" s="196"/>
      <c r="C85" s="193"/>
      <c r="D85" s="194"/>
      <c r="E85" s="195"/>
      <c r="F85" s="197"/>
      <c r="G85" s="197"/>
      <c r="H85" s="181"/>
      <c r="I85" s="198"/>
      <c r="J85" s="197"/>
      <c r="K85" s="183"/>
      <c r="L85" s="181"/>
      <c r="M85" s="181"/>
      <c r="N85" s="181"/>
      <c r="O85" s="181"/>
      <c r="P85" s="184"/>
      <c r="Q85" s="190"/>
      <c r="R85" s="185"/>
    </row>
    <row r="86" spans="1:19" s="165" customFormat="1">
      <c r="A86" s="23"/>
      <c r="B86" s="135"/>
      <c r="C86" s="199"/>
      <c r="D86" s="194"/>
      <c r="E86" s="195"/>
      <c r="F86" s="197"/>
      <c r="G86" s="197"/>
      <c r="H86" s="181"/>
      <c r="I86" s="198"/>
      <c r="J86" s="197"/>
      <c r="K86" s="183"/>
      <c r="L86" s="181"/>
      <c r="M86" s="181"/>
      <c r="N86" s="181"/>
      <c r="O86" s="181"/>
      <c r="P86" s="184"/>
      <c r="Q86" s="190"/>
      <c r="R86" s="185"/>
    </row>
    <row r="87" spans="1:19" s="165" customFormat="1">
      <c r="A87" s="23"/>
      <c r="B87" s="200"/>
      <c r="C87" s="199"/>
      <c r="D87" s="194"/>
      <c r="E87" s="195"/>
      <c r="F87" s="197"/>
      <c r="G87" s="197"/>
      <c r="H87" s="181"/>
      <c r="I87" s="198"/>
      <c r="J87" s="197"/>
      <c r="K87" s="183"/>
      <c r="L87" s="181"/>
      <c r="M87" s="181"/>
      <c r="N87" s="181"/>
      <c r="O87" s="181"/>
      <c r="P87" s="184"/>
      <c r="Q87" s="190"/>
      <c r="R87" s="185"/>
    </row>
    <row r="88" spans="1:19" s="165" customFormat="1">
      <c r="A88" s="201"/>
      <c r="B88" s="196"/>
      <c r="C88" s="199"/>
      <c r="D88" s="194"/>
      <c r="E88" s="195"/>
      <c r="F88" s="197"/>
      <c r="G88" s="197"/>
      <c r="H88" s="181"/>
      <c r="I88" s="198"/>
      <c r="J88" s="197"/>
      <c r="K88" s="183"/>
      <c r="L88" s="181"/>
      <c r="M88" s="181"/>
      <c r="N88" s="181"/>
      <c r="O88" s="181"/>
      <c r="P88" s="184"/>
      <c r="Q88" s="190"/>
      <c r="R88" s="185"/>
    </row>
    <row r="89" spans="1:19" s="165" customFormat="1">
      <c r="A89" s="23"/>
      <c r="B89" s="200"/>
      <c r="C89" s="193"/>
      <c r="D89" s="194"/>
      <c r="E89" s="195"/>
      <c r="F89" s="197"/>
      <c r="G89" s="197"/>
      <c r="H89" s="181"/>
      <c r="I89" s="198"/>
      <c r="J89" s="197"/>
      <c r="K89" s="183"/>
      <c r="L89" s="181"/>
      <c r="M89" s="181"/>
      <c r="N89" s="181"/>
      <c r="O89" s="181"/>
      <c r="P89" s="184"/>
      <c r="Q89" s="190"/>
      <c r="R89" s="185"/>
    </row>
    <row r="90" spans="1:19" s="165" customFormat="1">
      <c r="A90" s="23"/>
      <c r="B90" s="196"/>
      <c r="C90" s="193"/>
      <c r="D90" s="194"/>
      <c r="E90" s="195"/>
      <c r="F90" s="197"/>
      <c r="G90" s="197"/>
      <c r="H90" s="181"/>
      <c r="I90" s="198"/>
      <c r="J90" s="197"/>
      <c r="K90" s="183"/>
      <c r="L90" s="181"/>
      <c r="M90" s="181"/>
      <c r="N90" s="181"/>
      <c r="O90" s="181"/>
      <c r="P90" s="184"/>
      <c r="Q90" s="190"/>
      <c r="R90" s="185"/>
    </row>
    <row r="91" spans="1:19" s="165" customFormat="1">
      <c r="A91" s="23"/>
      <c r="B91" s="63"/>
      <c r="C91" s="193"/>
      <c r="D91" s="194"/>
      <c r="E91" s="195"/>
      <c r="F91" s="197"/>
      <c r="G91" s="197"/>
      <c r="H91" s="181"/>
      <c r="I91" s="198"/>
      <c r="J91" s="197"/>
      <c r="K91" s="183"/>
      <c r="L91" s="181"/>
      <c r="M91" s="181"/>
      <c r="N91" s="181"/>
      <c r="O91" s="181"/>
      <c r="P91" s="184"/>
      <c r="Q91" s="190"/>
      <c r="R91" s="185"/>
    </row>
    <row r="92" spans="1:19" s="165" customFormat="1">
      <c r="A92" s="23"/>
      <c r="B92" s="196"/>
      <c r="C92" s="193"/>
      <c r="D92" s="194"/>
      <c r="E92" s="195"/>
      <c r="F92" s="197"/>
      <c r="G92" s="197"/>
      <c r="H92" s="181"/>
      <c r="I92" s="198"/>
      <c r="J92" s="197"/>
      <c r="K92" s="183"/>
      <c r="L92" s="181"/>
      <c r="M92" s="181"/>
      <c r="N92" s="181"/>
      <c r="O92" s="181"/>
      <c r="P92" s="184"/>
      <c r="Q92" s="190"/>
      <c r="R92" s="185"/>
    </row>
    <row r="93" spans="1:19" s="165" customFormat="1">
      <c r="A93" s="23"/>
      <c r="B93" s="196"/>
      <c r="C93" s="193"/>
      <c r="D93" s="202"/>
      <c r="E93" s="203"/>
      <c r="F93" s="197"/>
      <c r="G93" s="197"/>
      <c r="H93" s="181"/>
      <c r="I93" s="198"/>
      <c r="J93" s="197"/>
      <c r="K93" s="183"/>
      <c r="L93" s="181"/>
      <c r="M93" s="181"/>
      <c r="N93" s="181"/>
      <c r="O93" s="181"/>
      <c r="P93" s="184"/>
      <c r="Q93" s="190"/>
      <c r="R93" s="185"/>
    </row>
    <row r="94" spans="1:19" s="162" customFormat="1" ht="15">
      <c r="A94" s="23"/>
      <c r="B94" s="23"/>
      <c r="C94" s="159"/>
      <c r="D94" s="194"/>
      <c r="E94" s="195"/>
      <c r="F94" s="181"/>
      <c r="G94" s="197"/>
      <c r="H94" s="181"/>
      <c r="I94" s="182"/>
      <c r="J94" s="181"/>
      <c r="K94" s="183"/>
      <c r="L94" s="181"/>
      <c r="M94" s="181"/>
      <c r="N94" s="181"/>
      <c r="O94" s="181"/>
      <c r="P94" s="184"/>
      <c r="Q94" s="190"/>
      <c r="R94" s="185"/>
      <c r="S94" s="165"/>
    </row>
    <row r="95" spans="1:19" s="162" customFormat="1">
      <c r="A95" s="23"/>
      <c r="B95" s="63"/>
      <c r="C95" s="199"/>
      <c r="D95" s="194"/>
      <c r="E95" s="204"/>
      <c r="F95" s="181"/>
      <c r="G95" s="181"/>
      <c r="H95" s="181"/>
      <c r="I95" s="230"/>
      <c r="J95" s="181"/>
      <c r="K95" s="183"/>
      <c r="L95" s="181"/>
      <c r="M95" s="181"/>
      <c r="N95" s="181"/>
      <c r="O95" s="181"/>
      <c r="P95" s="184"/>
      <c r="Q95" s="190"/>
      <c r="R95" s="185"/>
      <c r="S95" s="165"/>
    </row>
    <row r="96" spans="1:19" s="162" customFormat="1">
      <c r="A96" s="23"/>
      <c r="B96" s="79"/>
      <c r="C96" s="80"/>
      <c r="D96" s="81"/>
      <c r="E96" s="81"/>
      <c r="F96" s="181"/>
      <c r="G96" s="181"/>
      <c r="H96" s="181"/>
      <c r="I96" s="182"/>
      <c r="J96" s="181"/>
      <c r="K96" s="183"/>
      <c r="L96" s="181"/>
      <c r="M96" s="181"/>
      <c r="N96" s="181"/>
      <c r="O96" s="181"/>
      <c r="P96" s="184"/>
      <c r="Q96" s="190"/>
      <c r="R96" s="185"/>
      <c r="S96" s="165"/>
    </row>
    <row r="97" spans="1:19" s="162" customFormat="1">
      <c r="A97" s="23"/>
      <c r="B97" s="85"/>
      <c r="C97" s="82"/>
      <c r="D97" s="83"/>
      <c r="E97" s="205"/>
      <c r="F97" s="181"/>
      <c r="G97" s="181"/>
      <c r="H97" s="181"/>
      <c r="I97" s="182"/>
      <c r="J97" s="181"/>
      <c r="K97" s="183"/>
      <c r="L97" s="181"/>
      <c r="M97" s="181"/>
      <c r="N97" s="181"/>
      <c r="O97" s="181"/>
      <c r="P97" s="184"/>
      <c r="Q97" s="190"/>
      <c r="R97" s="185"/>
      <c r="S97" s="165"/>
    </row>
    <row r="98" spans="1:19" s="162" customFormat="1">
      <c r="A98" s="202"/>
      <c r="B98" s="85"/>
      <c r="C98" s="82"/>
      <c r="D98" s="83"/>
      <c r="E98" s="205"/>
      <c r="F98" s="181"/>
      <c r="G98" s="181"/>
      <c r="H98" s="181"/>
      <c r="I98" s="182"/>
      <c r="J98" s="181"/>
      <c r="K98" s="183"/>
      <c r="L98" s="181"/>
      <c r="M98" s="181"/>
      <c r="N98" s="181"/>
      <c r="O98" s="181"/>
      <c r="P98" s="184"/>
      <c r="Q98" s="190"/>
      <c r="R98" s="185"/>
      <c r="S98" s="165"/>
    </row>
    <row r="99" spans="1:19" s="162" customFormat="1">
      <c r="A99" s="202"/>
      <c r="B99" s="85"/>
      <c r="C99" s="82"/>
      <c r="D99" s="83"/>
      <c r="E99" s="84"/>
      <c r="F99" s="180"/>
      <c r="G99" s="181"/>
      <c r="H99" s="181"/>
      <c r="I99" s="182"/>
      <c r="J99" s="181"/>
      <c r="K99" s="183"/>
      <c r="L99" s="181"/>
      <c r="M99" s="181"/>
      <c r="N99" s="181"/>
      <c r="O99" s="181"/>
      <c r="P99" s="184"/>
      <c r="Q99" s="190"/>
      <c r="R99" s="185"/>
      <c r="S99" s="165"/>
    </row>
    <row r="100" spans="1:19" s="162" customFormat="1">
      <c r="A100" s="202"/>
      <c r="B100" s="85"/>
      <c r="C100" s="81"/>
      <c r="D100" s="83"/>
      <c r="E100" s="84"/>
      <c r="F100" s="180"/>
      <c r="G100" s="181"/>
      <c r="H100" s="181"/>
      <c r="I100" s="182"/>
      <c r="J100" s="181"/>
      <c r="K100" s="183"/>
      <c r="L100" s="181"/>
      <c r="M100" s="181"/>
      <c r="N100" s="181"/>
      <c r="O100" s="181"/>
      <c r="P100" s="184"/>
      <c r="Q100" s="190"/>
      <c r="R100" s="185"/>
      <c r="S100" s="165"/>
    </row>
    <row r="101" spans="1:19" s="162" customFormat="1">
      <c r="A101" s="202"/>
      <c r="B101" s="86"/>
      <c r="C101" s="82"/>
      <c r="D101" s="83"/>
      <c r="E101" s="84"/>
      <c r="F101" s="180"/>
      <c r="G101" s="181"/>
      <c r="H101" s="181"/>
      <c r="I101" s="182"/>
      <c r="J101" s="181"/>
      <c r="K101" s="183"/>
      <c r="L101" s="181"/>
      <c r="M101" s="181"/>
      <c r="N101" s="181"/>
      <c r="O101" s="181"/>
      <c r="P101" s="184"/>
      <c r="Q101" s="190"/>
      <c r="R101" s="185"/>
      <c r="S101" s="165"/>
    </row>
    <row r="102" spans="1:19" s="162" customFormat="1">
      <c r="A102" s="202"/>
      <c r="B102" s="23"/>
      <c r="C102" s="56"/>
      <c r="D102" s="60"/>
      <c r="E102" s="64"/>
      <c r="F102" s="180"/>
      <c r="G102" s="181"/>
      <c r="H102" s="181"/>
      <c r="I102" s="182"/>
      <c r="J102" s="181"/>
      <c r="K102" s="183"/>
      <c r="L102" s="181"/>
      <c r="M102" s="181"/>
      <c r="N102" s="181"/>
      <c r="O102" s="181"/>
      <c r="P102" s="184"/>
      <c r="Q102" s="190"/>
      <c r="R102" s="185"/>
      <c r="S102" s="165"/>
    </row>
    <row r="103" spans="1:19" s="162" customFormat="1">
      <c r="A103" s="202"/>
      <c r="B103" s="23"/>
      <c r="C103" s="56"/>
      <c r="D103" s="60"/>
      <c r="E103" s="64"/>
      <c r="F103" s="180"/>
      <c r="G103" s="181"/>
      <c r="H103" s="181"/>
      <c r="I103" s="182"/>
      <c r="J103" s="181"/>
      <c r="K103" s="183"/>
      <c r="L103" s="181"/>
      <c r="M103" s="181"/>
      <c r="N103" s="181"/>
      <c r="O103" s="181"/>
      <c r="P103" s="184"/>
      <c r="Q103" s="190"/>
      <c r="R103" s="185"/>
      <c r="S103" s="165"/>
    </row>
    <row r="104" spans="1:19" s="162" customFormat="1">
      <c r="A104" s="202"/>
      <c r="B104" s="23"/>
      <c r="C104" s="56"/>
      <c r="D104" s="60"/>
      <c r="E104" s="64"/>
      <c r="F104" s="180"/>
      <c r="G104" s="181"/>
      <c r="H104" s="181"/>
      <c r="I104" s="182"/>
      <c r="J104" s="181"/>
      <c r="K104" s="183"/>
      <c r="L104" s="181"/>
      <c r="M104" s="181"/>
      <c r="N104" s="181"/>
      <c r="O104" s="181"/>
      <c r="P104" s="184"/>
      <c r="Q104" s="190"/>
      <c r="R104" s="185"/>
      <c r="S104" s="165"/>
    </row>
    <row r="105" spans="1:19" s="162" customFormat="1">
      <c r="A105" s="202"/>
      <c r="B105" s="63"/>
      <c r="C105" s="57"/>
      <c r="D105" s="60"/>
      <c r="E105" s="64"/>
      <c r="F105" s="180"/>
      <c r="G105" s="181"/>
      <c r="H105" s="181"/>
      <c r="I105" s="182"/>
      <c r="J105" s="181"/>
      <c r="K105" s="183"/>
      <c r="L105" s="181"/>
      <c r="M105" s="181"/>
      <c r="N105" s="181"/>
      <c r="O105" s="181"/>
      <c r="P105" s="184"/>
      <c r="Q105" s="190"/>
      <c r="R105" s="185"/>
      <c r="S105" s="165"/>
    </row>
    <row r="106" spans="1:19" s="162" customFormat="1">
      <c r="A106" s="202"/>
      <c r="B106" s="23"/>
      <c r="C106" s="57"/>
      <c r="D106" s="60"/>
      <c r="E106" s="64"/>
      <c r="F106" s="180"/>
      <c r="G106" s="181"/>
      <c r="H106" s="181"/>
      <c r="I106" s="182"/>
      <c r="J106" s="181"/>
      <c r="K106" s="183"/>
      <c r="L106" s="181"/>
      <c r="M106" s="181"/>
      <c r="N106" s="181"/>
      <c r="O106" s="181"/>
      <c r="P106" s="184"/>
      <c r="Q106" s="190"/>
      <c r="R106" s="185"/>
      <c r="S106" s="165"/>
    </row>
    <row r="107" spans="1:19" s="162" customFormat="1">
      <c r="A107" s="202"/>
      <c r="B107" s="63"/>
      <c r="C107" s="56"/>
      <c r="D107" s="60"/>
      <c r="E107" s="64"/>
      <c r="F107" s="180"/>
      <c r="G107" s="181"/>
      <c r="H107" s="181"/>
      <c r="I107" s="182"/>
      <c r="J107" s="181"/>
      <c r="K107" s="183"/>
      <c r="L107" s="181"/>
      <c r="M107" s="181"/>
      <c r="N107" s="181"/>
      <c r="O107" s="181"/>
      <c r="P107" s="184"/>
      <c r="Q107" s="190"/>
      <c r="R107" s="185"/>
      <c r="S107" s="165"/>
    </row>
    <row r="108" spans="1:19" s="162" customFormat="1">
      <c r="A108" s="202"/>
      <c r="B108" s="63"/>
      <c r="C108" s="56"/>
      <c r="D108" s="60"/>
      <c r="E108" s="64"/>
      <c r="F108" s="180"/>
      <c r="G108" s="181"/>
      <c r="H108" s="181"/>
      <c r="I108" s="182"/>
      <c r="J108" s="181"/>
      <c r="K108" s="183"/>
      <c r="L108" s="181"/>
      <c r="M108" s="181"/>
      <c r="N108" s="181"/>
      <c r="O108" s="181"/>
      <c r="P108" s="184"/>
      <c r="Q108" s="190"/>
      <c r="R108" s="185"/>
      <c r="S108" s="165"/>
    </row>
    <row r="109" spans="1:19" s="162" customFormat="1">
      <c r="A109" s="202"/>
      <c r="B109" s="63"/>
      <c r="C109" s="56"/>
      <c r="D109" s="60"/>
      <c r="E109" s="64"/>
      <c r="F109" s="180"/>
      <c r="G109" s="181"/>
      <c r="H109" s="181"/>
      <c r="I109" s="182"/>
      <c r="J109" s="181"/>
      <c r="K109" s="183"/>
      <c r="L109" s="181"/>
      <c r="M109" s="181"/>
      <c r="N109" s="181"/>
      <c r="O109" s="181"/>
      <c r="P109" s="184"/>
      <c r="Q109" s="190"/>
      <c r="R109" s="185"/>
      <c r="S109" s="165"/>
    </row>
    <row r="110" spans="1:19" s="162" customFormat="1" ht="30.75" customHeight="1">
      <c r="A110" s="202"/>
      <c r="B110" s="23"/>
      <c r="C110" s="57"/>
      <c r="D110" s="76"/>
      <c r="E110" s="77"/>
      <c r="F110" s="180"/>
      <c r="G110" s="181"/>
      <c r="H110" s="181"/>
      <c r="I110" s="182"/>
      <c r="J110" s="181"/>
      <c r="K110" s="183"/>
      <c r="L110" s="181"/>
      <c r="M110" s="181"/>
      <c r="N110" s="181"/>
      <c r="O110" s="181"/>
      <c r="P110" s="184"/>
      <c r="Q110" s="190"/>
      <c r="R110" s="185"/>
      <c r="S110" s="165"/>
    </row>
    <row r="111" spans="1:19" s="162" customFormat="1">
      <c r="A111" s="206"/>
      <c r="B111" s="206"/>
      <c r="C111" s="207"/>
      <c r="D111" s="208"/>
      <c r="E111" s="209"/>
      <c r="F111" s="210"/>
      <c r="G111" s="211"/>
      <c r="H111" s="211"/>
      <c r="I111" s="212"/>
      <c r="J111" s="211"/>
      <c r="K111" s="211"/>
      <c r="L111" s="211"/>
      <c r="M111" s="211"/>
      <c r="N111" s="211"/>
      <c r="O111" s="211"/>
      <c r="P111" s="211"/>
      <c r="Q111" s="213"/>
      <c r="R111" s="214"/>
      <c r="S111" s="165"/>
    </row>
    <row r="112" spans="1:19" s="162" customFormat="1">
      <c r="A112" s="206"/>
      <c r="B112" s="206"/>
      <c r="C112" s="215"/>
      <c r="D112" s="216"/>
      <c r="E112" s="217"/>
      <c r="F112" s="210"/>
      <c r="G112" s="211"/>
      <c r="H112" s="211"/>
      <c r="I112" s="212"/>
      <c r="J112" s="211"/>
      <c r="K112" s="211"/>
      <c r="L112" s="211"/>
      <c r="M112" s="211"/>
      <c r="N112" s="181"/>
      <c r="O112" s="211"/>
      <c r="P112" s="211"/>
      <c r="Q112" s="213"/>
      <c r="R112" s="214"/>
      <c r="S112" s="165"/>
    </row>
    <row r="113" spans="1:19" s="162" customFormat="1">
      <c r="A113" s="206"/>
      <c r="B113" s="206"/>
      <c r="C113" s="215"/>
      <c r="D113" s="216"/>
      <c r="E113" s="217"/>
      <c r="F113" s="210"/>
      <c r="G113" s="211"/>
      <c r="H113" s="211"/>
      <c r="I113" s="212"/>
      <c r="J113" s="211"/>
      <c r="K113" s="211"/>
      <c r="L113" s="211"/>
      <c r="M113" s="211"/>
      <c r="N113" s="211"/>
      <c r="O113" s="211"/>
      <c r="P113" s="211"/>
      <c r="Q113" s="213"/>
      <c r="R113" s="214"/>
      <c r="S113" s="165"/>
    </row>
    <row r="114" spans="1:19" s="162" customFormat="1">
      <c r="A114" s="206"/>
      <c r="B114" s="206"/>
      <c r="C114" s="215"/>
      <c r="D114" s="216"/>
      <c r="E114" s="217"/>
      <c r="F114" s="210"/>
      <c r="G114" s="211"/>
      <c r="H114" s="211"/>
      <c r="I114" s="212"/>
      <c r="J114" s="211"/>
      <c r="K114" s="211"/>
      <c r="L114" s="211"/>
      <c r="M114" s="211"/>
      <c r="N114" s="211"/>
      <c r="O114" s="211"/>
      <c r="P114" s="218"/>
      <c r="Q114" s="213"/>
      <c r="R114" s="214"/>
      <c r="S114" s="165"/>
    </row>
    <row r="115" spans="1:19" s="162" customFormat="1">
      <c r="A115" s="164"/>
      <c r="B115" s="164"/>
      <c r="C115" s="219"/>
      <c r="D115" s="164"/>
      <c r="E115" s="220"/>
      <c r="F115" s="220"/>
      <c r="G115" s="220"/>
      <c r="H115" s="220"/>
      <c r="I115" s="221"/>
      <c r="J115" s="220"/>
      <c r="K115" s="220"/>
      <c r="L115" s="220"/>
      <c r="M115" s="220"/>
      <c r="N115" s="220"/>
      <c r="O115" s="220"/>
      <c r="P115" s="222"/>
      <c r="Q115" s="165"/>
      <c r="R115" s="165"/>
      <c r="S115" s="165"/>
    </row>
    <row r="116" spans="1:19" s="162" customFormat="1">
      <c r="A116" s="164"/>
      <c r="B116" s="164"/>
      <c r="C116" s="219"/>
      <c r="D116" s="164"/>
      <c r="E116" s="220"/>
      <c r="F116" s="220"/>
      <c r="G116" s="220"/>
      <c r="H116" s="220"/>
      <c r="I116" s="221"/>
      <c r="J116" s="220"/>
      <c r="K116" s="220"/>
      <c r="L116" s="220"/>
      <c r="M116" s="220"/>
      <c r="N116" s="220"/>
      <c r="O116" s="220"/>
      <c r="P116" s="222"/>
      <c r="Q116" s="165"/>
      <c r="R116" s="165"/>
      <c r="S116" s="165"/>
    </row>
    <row r="117" spans="1:19" s="162" customFormat="1">
      <c r="A117" s="223"/>
      <c r="B117" s="223"/>
      <c r="C117" s="223"/>
      <c r="D117" s="224"/>
      <c r="E117" s="225"/>
      <c r="F117" s="225"/>
      <c r="G117" s="225"/>
      <c r="H117" s="225"/>
      <c r="Q117" s="165"/>
      <c r="R117" s="165"/>
      <c r="S117" s="165"/>
    </row>
    <row r="118" spans="1:19" s="162" customFormat="1" ht="15">
      <c r="A118" s="223"/>
      <c r="B118" s="226"/>
      <c r="C118" s="223"/>
      <c r="D118" s="224"/>
      <c r="E118" s="225"/>
      <c r="F118" s="225"/>
      <c r="G118" s="225"/>
      <c r="H118" s="225"/>
      <c r="Q118" s="165"/>
      <c r="R118" s="165"/>
      <c r="S118" s="165"/>
    </row>
    <row r="119" spans="1:19" s="162" customFormat="1" ht="15">
      <c r="A119" s="227"/>
      <c r="B119" s="228"/>
      <c r="C119" s="227"/>
      <c r="D119" s="224"/>
      <c r="E119" s="225"/>
      <c r="F119" s="225"/>
      <c r="G119" s="225"/>
      <c r="H119" s="225"/>
      <c r="Q119" s="165"/>
      <c r="R119" s="165"/>
      <c r="S119" s="165"/>
    </row>
    <row r="120" spans="1:19" s="162" customFormat="1" ht="13.5" customHeight="1">
      <c r="A120" s="227"/>
      <c r="B120" s="229"/>
      <c r="C120" s="227"/>
      <c r="D120" s="224"/>
      <c r="E120" s="225"/>
      <c r="F120" s="225"/>
      <c r="G120" s="225"/>
      <c r="H120" s="225"/>
      <c r="Q120" s="165"/>
      <c r="R120" s="165"/>
      <c r="S120" s="165"/>
    </row>
    <row r="121" spans="1:19" s="162" customFormat="1">
      <c r="A121" s="223"/>
      <c r="B121" s="223"/>
      <c r="C121" s="227"/>
      <c r="D121" s="224"/>
      <c r="E121" s="225"/>
      <c r="F121" s="225"/>
      <c r="G121" s="225"/>
      <c r="H121" s="225"/>
      <c r="Q121" s="165"/>
      <c r="R121" s="165"/>
      <c r="S121" s="165"/>
    </row>
    <row r="122" spans="1:19" s="162" customFormat="1">
      <c r="A122" s="223"/>
      <c r="B122" s="223"/>
      <c r="C122" s="223"/>
      <c r="D122" s="224"/>
      <c r="E122" s="225"/>
      <c r="F122" s="225"/>
      <c r="G122" s="225"/>
      <c r="H122" s="225"/>
      <c r="Q122" s="165"/>
      <c r="R122" s="165"/>
      <c r="S122" s="165"/>
    </row>
  </sheetData>
  <mergeCells count="21">
    <mergeCell ref="D13:D17"/>
    <mergeCell ref="E13:E17"/>
    <mergeCell ref="F13:K13"/>
    <mergeCell ref="O10:P10"/>
    <mergeCell ref="L1:P1"/>
    <mergeCell ref="A2:P2"/>
    <mergeCell ref="A3:P3"/>
    <mergeCell ref="A4:P4"/>
    <mergeCell ref="A5:N5"/>
    <mergeCell ref="L13:P13"/>
    <mergeCell ref="F14:F17"/>
    <mergeCell ref="G14:G17"/>
    <mergeCell ref="H14:H17"/>
    <mergeCell ref="I14:I17"/>
    <mergeCell ref="N14:N17"/>
    <mergeCell ref="J14:J17"/>
    <mergeCell ref="P14:P17"/>
    <mergeCell ref="L14:L17"/>
    <mergeCell ref="M14:M17"/>
    <mergeCell ref="K14:K17"/>
    <mergeCell ref="O14:O17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F52" sqref="F52"/>
    </sheetView>
  </sheetViews>
  <sheetFormatPr defaultRowHeight="12.75"/>
  <cols>
    <col min="1" max="1" width="6.85546875" style="1" customWidth="1"/>
    <col min="2" max="2" width="8.28515625" style="1" customWidth="1"/>
    <col min="3" max="3" width="42.7109375" style="1" customWidth="1"/>
    <col min="4" max="4" width="8" style="2" customWidth="1"/>
    <col min="5" max="5" width="8.28515625" style="1" customWidth="1"/>
    <col min="6" max="6" width="7.42578125" style="3" customWidth="1"/>
    <col min="7" max="7" width="8.28515625" style="3" customWidth="1"/>
    <col min="8" max="8" width="9" style="3" customWidth="1"/>
    <col min="9" max="9" width="9.140625" style="3"/>
    <col min="10" max="10" width="7.5703125" style="3" customWidth="1"/>
    <col min="11" max="11" width="9.28515625" style="3" customWidth="1"/>
    <col min="12" max="12" width="10.5703125" style="3" customWidth="1"/>
    <col min="13" max="13" width="10.28515625" style="3" customWidth="1"/>
    <col min="14" max="14" width="11.140625" style="3" customWidth="1"/>
    <col min="15" max="15" width="11.5703125" style="1" customWidth="1"/>
    <col min="16" max="16" width="11.42578125" style="1" customWidth="1"/>
    <col min="17" max="19" width="9.140625" style="46"/>
    <col min="20" max="16384" width="9.140625" style="1"/>
  </cols>
  <sheetData>
    <row r="1" spans="1:19">
      <c r="L1" s="288"/>
      <c r="M1" s="288"/>
      <c r="N1" s="288"/>
      <c r="O1" s="288"/>
      <c r="P1" s="288"/>
    </row>
    <row r="2" spans="1:19" s="3" customForma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47"/>
      <c r="R2" s="47"/>
      <c r="S2" s="47"/>
    </row>
    <row r="3" spans="1:19" s="3" customFormat="1">
      <c r="A3" s="290"/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47"/>
      <c r="R3" s="47"/>
      <c r="S3" s="47"/>
    </row>
    <row r="4" spans="1:19" s="3" customForma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47"/>
      <c r="R4" s="47"/>
      <c r="S4" s="47"/>
    </row>
    <row r="5" spans="1:19" s="3" customFormat="1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Q5" s="47"/>
      <c r="R5" s="47"/>
      <c r="S5" s="47"/>
    </row>
    <row r="6" spans="1:19" s="3" customFormat="1">
      <c r="A6" s="5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Q6" s="47"/>
      <c r="R6" s="47"/>
      <c r="S6" s="47"/>
    </row>
    <row r="7" spans="1:19" s="3" customFormat="1">
      <c r="A7" s="54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Q7" s="47"/>
      <c r="R7" s="47"/>
      <c r="S7" s="47"/>
    </row>
    <row r="8" spans="1:19" s="3" customFormat="1">
      <c r="A8" s="55"/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Q8" s="47"/>
      <c r="R8" s="47"/>
      <c r="S8" s="47"/>
    </row>
    <row r="9" spans="1:19" s="3" customFormat="1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7"/>
      <c r="R9" s="47"/>
      <c r="S9" s="47"/>
    </row>
    <row r="10" spans="1:19" s="3" customFormat="1">
      <c r="A10" s="6"/>
      <c r="B10" s="6"/>
      <c r="C10" s="6"/>
      <c r="D10" s="6"/>
      <c r="E10" s="6"/>
      <c r="F10" s="6"/>
      <c r="G10" s="6"/>
      <c r="M10" s="6"/>
      <c r="N10" s="5"/>
      <c r="O10" s="287"/>
      <c r="P10" s="287"/>
      <c r="Q10" s="47"/>
      <c r="R10" s="47"/>
      <c r="S10" s="47"/>
    </row>
    <row r="11" spans="1:19" s="3" customFormat="1">
      <c r="A11" s="6"/>
      <c r="B11" s="6"/>
      <c r="C11" s="6"/>
      <c r="D11" s="6"/>
      <c r="E11" s="6"/>
      <c r="F11" s="6"/>
      <c r="G11" s="6"/>
      <c r="K11" s="6"/>
      <c r="L11" s="11"/>
      <c r="M11" s="6"/>
      <c r="N11" s="5"/>
      <c r="Q11" s="47"/>
      <c r="R11" s="47"/>
      <c r="S11" s="47"/>
    </row>
    <row r="12" spans="1:19" s="14" customFormat="1">
      <c r="A12" s="12"/>
      <c r="B12" s="12"/>
      <c r="C12" s="13"/>
      <c r="D12" s="293"/>
      <c r="E12" s="295"/>
      <c r="F12" s="297"/>
      <c r="G12" s="298"/>
      <c r="H12" s="298"/>
      <c r="I12" s="298"/>
      <c r="J12" s="298"/>
      <c r="K12" s="299"/>
      <c r="L12" s="297"/>
      <c r="M12" s="298"/>
      <c r="N12" s="298"/>
      <c r="O12" s="298"/>
      <c r="P12" s="299"/>
      <c r="Q12" s="48"/>
      <c r="R12" s="48"/>
      <c r="S12" s="48"/>
    </row>
    <row r="13" spans="1:19" s="14" customFormat="1">
      <c r="A13" s="15"/>
      <c r="B13" s="15"/>
      <c r="C13" s="16"/>
      <c r="D13" s="294"/>
      <c r="E13" s="296"/>
      <c r="F13" s="300"/>
      <c r="G13" s="302"/>
      <c r="H13" s="300"/>
      <c r="I13" s="300"/>
      <c r="J13" s="300"/>
      <c r="K13" s="300"/>
      <c r="L13" s="300"/>
      <c r="M13" s="300"/>
      <c r="N13" s="300"/>
      <c r="O13" s="300"/>
      <c r="P13" s="300"/>
      <c r="Q13" s="48"/>
      <c r="R13" s="48"/>
      <c r="S13" s="48"/>
    </row>
    <row r="14" spans="1:19" s="14" customFormat="1">
      <c r="A14" s="15"/>
      <c r="B14" s="15"/>
      <c r="C14" s="16"/>
      <c r="D14" s="294"/>
      <c r="E14" s="296"/>
      <c r="F14" s="301"/>
      <c r="G14" s="285"/>
      <c r="H14" s="301"/>
      <c r="I14" s="301"/>
      <c r="J14" s="301"/>
      <c r="K14" s="301"/>
      <c r="L14" s="301"/>
      <c r="M14" s="301"/>
      <c r="N14" s="301"/>
      <c r="O14" s="301"/>
      <c r="P14" s="301"/>
      <c r="Q14" s="48"/>
      <c r="R14" s="48"/>
      <c r="S14" s="48"/>
    </row>
    <row r="15" spans="1:19" s="14" customFormat="1">
      <c r="A15" s="15"/>
      <c r="B15" s="15"/>
      <c r="C15" s="16"/>
      <c r="D15" s="294"/>
      <c r="E15" s="296"/>
      <c r="F15" s="301"/>
      <c r="G15" s="285"/>
      <c r="H15" s="301"/>
      <c r="I15" s="301"/>
      <c r="J15" s="301"/>
      <c r="K15" s="301"/>
      <c r="L15" s="301"/>
      <c r="M15" s="301"/>
      <c r="N15" s="301"/>
      <c r="O15" s="301"/>
      <c r="P15" s="301"/>
      <c r="Q15" s="48"/>
      <c r="R15" s="48"/>
      <c r="S15" s="48"/>
    </row>
    <row r="16" spans="1:19" s="14" customFormat="1">
      <c r="A16" s="15"/>
      <c r="B16" s="15"/>
      <c r="C16" s="16"/>
      <c r="D16" s="294"/>
      <c r="E16" s="296"/>
      <c r="F16" s="301"/>
      <c r="G16" s="286"/>
      <c r="H16" s="303"/>
      <c r="I16" s="303"/>
      <c r="J16" s="303"/>
      <c r="K16" s="303"/>
      <c r="L16" s="303"/>
      <c r="M16" s="303"/>
      <c r="N16" s="303"/>
      <c r="O16" s="303"/>
      <c r="P16" s="303"/>
      <c r="Q16" s="48"/>
      <c r="R16" s="48"/>
      <c r="S16" s="48"/>
    </row>
    <row r="17" spans="1:19" s="22" customFormat="1">
      <c r="A17" s="17"/>
      <c r="B17" s="58"/>
      <c r="C17" s="60"/>
      <c r="D17" s="17"/>
      <c r="E17" s="17"/>
      <c r="F17" s="18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49"/>
      <c r="R17" s="49"/>
      <c r="S17" s="49"/>
    </row>
    <row r="18" spans="1:19">
      <c r="A18" s="23"/>
      <c r="B18" s="56"/>
      <c r="C18" s="74"/>
      <c r="D18" s="56"/>
      <c r="E18" s="56"/>
      <c r="F18" s="26"/>
      <c r="G18" s="27"/>
      <c r="H18" s="27"/>
      <c r="I18" s="28"/>
      <c r="J18" s="27"/>
      <c r="K18" s="29"/>
      <c r="L18" s="27"/>
      <c r="M18" s="27"/>
      <c r="N18" s="27"/>
      <c r="O18" s="27"/>
      <c r="P18" s="30"/>
    </row>
    <row r="19" spans="1:19">
      <c r="A19" s="23"/>
      <c r="B19" s="56"/>
      <c r="C19" s="57"/>
      <c r="D19" s="134"/>
      <c r="E19" s="64"/>
      <c r="F19" s="26"/>
      <c r="G19" s="27"/>
      <c r="H19" s="27"/>
      <c r="I19" s="28"/>
      <c r="J19" s="27"/>
      <c r="K19" s="29"/>
      <c r="L19" s="27"/>
      <c r="M19" s="27"/>
      <c r="N19" s="27"/>
      <c r="O19" s="27"/>
      <c r="P19" s="30"/>
    </row>
    <row r="20" spans="1:19">
      <c r="A20" s="23"/>
      <c r="B20" s="90"/>
      <c r="C20" s="57"/>
      <c r="D20" s="60"/>
      <c r="E20" s="64"/>
      <c r="F20" s="26"/>
      <c r="G20" s="27"/>
      <c r="H20" s="27"/>
      <c r="I20" s="28"/>
      <c r="J20" s="27"/>
      <c r="K20" s="29"/>
      <c r="L20" s="27"/>
      <c r="M20" s="27"/>
      <c r="N20" s="27"/>
      <c r="O20" s="27"/>
      <c r="P20" s="30"/>
      <c r="R20" s="50"/>
    </row>
    <row r="21" spans="1:19">
      <c r="A21" s="23"/>
      <c r="B21" s="68"/>
      <c r="C21" s="57"/>
      <c r="D21" s="60"/>
      <c r="E21" s="64"/>
      <c r="F21" s="26"/>
      <c r="G21" s="27"/>
      <c r="H21" s="27"/>
      <c r="I21" s="28"/>
      <c r="J21" s="27"/>
      <c r="K21" s="29"/>
      <c r="L21" s="27"/>
      <c r="M21" s="27"/>
      <c r="N21" s="27"/>
      <c r="O21" s="27"/>
      <c r="P21" s="30"/>
      <c r="R21" s="50"/>
    </row>
    <row r="22" spans="1:19">
      <c r="A22" s="23"/>
      <c r="B22" s="62"/>
      <c r="C22" s="57"/>
      <c r="D22" s="60"/>
      <c r="E22" s="64"/>
      <c r="F22" s="26"/>
      <c r="G22" s="27"/>
      <c r="H22" s="27"/>
      <c r="I22" s="28"/>
      <c r="J22" s="27"/>
      <c r="K22" s="29"/>
      <c r="L22" s="27"/>
      <c r="M22" s="27"/>
      <c r="N22" s="27"/>
      <c r="O22" s="27"/>
      <c r="P22" s="30"/>
      <c r="R22" s="50"/>
    </row>
    <row r="23" spans="1:19">
      <c r="A23" s="23"/>
      <c r="B23" s="68"/>
      <c r="C23" s="57"/>
      <c r="D23" s="60"/>
      <c r="E23" s="64"/>
      <c r="F23" s="26"/>
      <c r="G23" s="27"/>
      <c r="H23" s="27"/>
      <c r="I23" s="28"/>
      <c r="J23" s="27"/>
      <c r="K23" s="29"/>
      <c r="L23" s="27"/>
      <c r="M23" s="27"/>
      <c r="N23" s="27"/>
      <c r="O23" s="27"/>
      <c r="P23" s="30"/>
      <c r="R23" s="50"/>
    </row>
    <row r="24" spans="1:19">
      <c r="A24" s="23"/>
      <c r="B24" s="68"/>
      <c r="C24" s="57"/>
      <c r="D24" s="60"/>
      <c r="E24" s="64"/>
      <c r="F24" s="26"/>
      <c r="G24" s="27"/>
      <c r="H24" s="27"/>
      <c r="I24" s="28"/>
      <c r="J24" s="27"/>
      <c r="K24" s="29"/>
      <c r="L24" s="27"/>
      <c r="M24" s="27"/>
      <c r="N24" s="27"/>
      <c r="O24" s="27"/>
      <c r="P24" s="30"/>
      <c r="R24" s="50"/>
    </row>
    <row r="25" spans="1:19">
      <c r="A25" s="23"/>
      <c r="B25" s="63"/>
      <c r="C25" s="57"/>
      <c r="D25" s="60"/>
      <c r="E25" s="64"/>
      <c r="F25" s="26"/>
      <c r="G25" s="27"/>
      <c r="H25" s="27"/>
      <c r="I25" s="28"/>
      <c r="J25" s="27"/>
      <c r="K25" s="29"/>
      <c r="L25" s="27"/>
      <c r="M25" s="27"/>
      <c r="N25" s="27"/>
      <c r="O25" s="27"/>
      <c r="P25" s="30"/>
      <c r="R25" s="50"/>
    </row>
    <row r="26" spans="1:19">
      <c r="A26" s="23"/>
      <c r="B26" s="23"/>
      <c r="C26" s="57"/>
      <c r="D26" s="60"/>
      <c r="E26" s="64"/>
      <c r="F26" s="26"/>
      <c r="G26" s="27"/>
      <c r="H26" s="27"/>
      <c r="I26" s="28"/>
      <c r="J26" s="27"/>
      <c r="K26" s="29"/>
      <c r="L26" s="27"/>
      <c r="M26" s="27"/>
      <c r="N26" s="27"/>
      <c r="O26" s="27"/>
      <c r="P26" s="30"/>
      <c r="R26" s="50"/>
    </row>
    <row r="27" spans="1:19" s="3" customFormat="1">
      <c r="A27" s="23"/>
      <c r="B27" s="23"/>
      <c r="C27" s="57"/>
      <c r="D27" s="60"/>
      <c r="E27" s="64"/>
      <c r="F27" s="26"/>
      <c r="G27" s="27"/>
      <c r="H27" s="27"/>
      <c r="I27" s="28"/>
      <c r="J27" s="27"/>
      <c r="K27" s="29"/>
      <c r="L27" s="27"/>
      <c r="M27" s="27"/>
      <c r="N27" s="27"/>
      <c r="O27" s="27"/>
      <c r="P27" s="30"/>
      <c r="Q27" s="46"/>
      <c r="R27" s="50"/>
      <c r="S27" s="47"/>
    </row>
    <row r="28" spans="1:19" s="3" customFormat="1">
      <c r="A28" s="23"/>
      <c r="B28" s="23"/>
      <c r="C28" s="66"/>
      <c r="D28" s="60"/>
      <c r="E28" s="64"/>
      <c r="F28" s="26"/>
      <c r="G28" s="27"/>
      <c r="H28" s="27"/>
      <c r="I28" s="28"/>
      <c r="J28" s="27"/>
      <c r="K28" s="29"/>
      <c r="L28" s="27"/>
      <c r="M28" s="27"/>
      <c r="N28" s="27"/>
      <c r="O28" s="27"/>
      <c r="P28" s="30"/>
      <c r="Q28" s="46"/>
      <c r="R28" s="50"/>
      <c r="S28" s="47"/>
    </row>
    <row r="29" spans="1:19" s="3" customFormat="1">
      <c r="A29" s="23"/>
      <c r="B29" s="63"/>
      <c r="C29" s="57"/>
      <c r="D29" s="60"/>
      <c r="E29" s="64"/>
      <c r="F29" s="26"/>
      <c r="G29" s="27"/>
      <c r="H29" s="27"/>
      <c r="I29" s="28"/>
      <c r="J29" s="27"/>
      <c r="K29" s="29"/>
      <c r="L29" s="27"/>
      <c r="M29" s="27"/>
      <c r="N29" s="27"/>
      <c r="O29" s="27"/>
      <c r="P29" s="30"/>
      <c r="Q29" s="46"/>
      <c r="R29" s="50"/>
      <c r="S29" s="47"/>
    </row>
    <row r="30" spans="1:19" s="3" customFormat="1">
      <c r="A30" s="23"/>
      <c r="B30" s="63"/>
      <c r="C30" s="57"/>
      <c r="D30" s="60"/>
      <c r="E30" s="64"/>
      <c r="F30" s="26"/>
      <c r="G30" s="27"/>
      <c r="H30" s="27"/>
      <c r="I30" s="28"/>
      <c r="J30" s="27"/>
      <c r="K30" s="29"/>
      <c r="L30" s="27"/>
      <c r="M30" s="27"/>
      <c r="N30" s="27"/>
      <c r="O30" s="27"/>
      <c r="P30" s="30"/>
      <c r="Q30" s="46"/>
      <c r="R30" s="50"/>
      <c r="S30" s="47"/>
    </row>
    <row r="31" spans="1:19" s="3" customFormat="1">
      <c r="A31" s="23"/>
      <c r="B31" s="63"/>
      <c r="C31" s="57"/>
      <c r="D31" s="60"/>
      <c r="E31" s="64"/>
      <c r="F31" s="26"/>
      <c r="G31" s="27"/>
      <c r="H31" s="27"/>
      <c r="I31" s="28"/>
      <c r="J31" s="27"/>
      <c r="K31" s="29"/>
      <c r="L31" s="27"/>
      <c r="M31" s="27"/>
      <c r="N31" s="27"/>
      <c r="O31" s="27"/>
      <c r="P31" s="30"/>
      <c r="Q31" s="47"/>
      <c r="R31" s="50"/>
      <c r="S31" s="47"/>
    </row>
    <row r="32" spans="1:19" s="3" customFormat="1">
      <c r="A32" s="23"/>
      <c r="B32" s="63"/>
      <c r="C32" s="57"/>
      <c r="D32" s="60"/>
      <c r="E32" s="64"/>
      <c r="F32" s="26"/>
      <c r="G32" s="27"/>
      <c r="H32" s="27"/>
      <c r="I32" s="28"/>
      <c r="J32" s="27"/>
      <c r="K32" s="29"/>
      <c r="L32" s="27"/>
      <c r="M32" s="27"/>
      <c r="N32" s="27"/>
      <c r="O32" s="27"/>
      <c r="P32" s="30"/>
      <c r="Q32" s="47"/>
      <c r="R32" s="50"/>
      <c r="S32" s="47"/>
    </row>
    <row r="33" spans="1:19" s="3" customFormat="1">
      <c r="A33" s="23"/>
      <c r="B33" s="23"/>
      <c r="C33" s="57"/>
      <c r="D33" s="60"/>
      <c r="E33" s="64"/>
      <c r="F33" s="26"/>
      <c r="G33" s="27"/>
      <c r="H33" s="27"/>
      <c r="I33" s="28"/>
      <c r="J33" s="27"/>
      <c r="K33" s="29"/>
      <c r="L33" s="27"/>
      <c r="M33" s="27"/>
      <c r="N33" s="27"/>
      <c r="O33" s="27"/>
      <c r="P33" s="30"/>
      <c r="Q33" s="47"/>
      <c r="R33" s="50"/>
      <c r="S33" s="47"/>
    </row>
    <row r="34" spans="1:19" s="3" customFormat="1">
      <c r="A34" s="23"/>
      <c r="B34" s="63"/>
      <c r="C34" s="57"/>
      <c r="D34" s="60"/>
      <c r="E34" s="64"/>
      <c r="F34" s="26"/>
      <c r="G34" s="27"/>
      <c r="H34" s="27"/>
      <c r="I34" s="28"/>
      <c r="J34" s="27"/>
      <c r="K34" s="29"/>
      <c r="L34" s="27"/>
      <c r="M34" s="27"/>
      <c r="N34" s="27"/>
      <c r="O34" s="27"/>
      <c r="P34" s="30"/>
      <c r="Q34" s="47"/>
      <c r="R34" s="50"/>
      <c r="S34" s="47"/>
    </row>
    <row r="35" spans="1:19">
      <c r="A35" s="23"/>
      <c r="B35" s="91"/>
      <c r="C35" s="57"/>
      <c r="D35" s="60"/>
      <c r="E35" s="64"/>
      <c r="F35" s="26"/>
      <c r="G35" s="27"/>
      <c r="H35" s="27"/>
      <c r="I35" s="28"/>
      <c r="J35" s="27"/>
      <c r="K35" s="29"/>
      <c r="L35" s="27"/>
      <c r="M35" s="27"/>
      <c r="N35" s="27"/>
      <c r="O35" s="27"/>
      <c r="P35" s="30"/>
      <c r="R35" s="50"/>
    </row>
    <row r="36" spans="1:19">
      <c r="A36" s="23"/>
      <c r="B36" s="68"/>
      <c r="C36" s="56"/>
      <c r="D36" s="60"/>
      <c r="E36" s="64"/>
      <c r="F36" s="26"/>
      <c r="G36" s="27"/>
      <c r="H36" s="27"/>
      <c r="I36" s="28"/>
      <c r="J36" s="27"/>
      <c r="K36" s="29"/>
      <c r="L36" s="27"/>
      <c r="M36" s="27"/>
      <c r="N36" s="27"/>
      <c r="O36" s="27"/>
      <c r="P36" s="30"/>
      <c r="R36" s="50"/>
    </row>
    <row r="37" spans="1:19" s="3" customFormat="1">
      <c r="A37" s="23"/>
      <c r="B37" s="90"/>
      <c r="C37" s="57"/>
      <c r="D37" s="60"/>
      <c r="E37" s="64"/>
      <c r="F37" s="26"/>
      <c r="G37" s="27"/>
      <c r="H37" s="27"/>
      <c r="I37" s="28"/>
      <c r="J37" s="27"/>
      <c r="K37" s="29"/>
      <c r="L37" s="27"/>
      <c r="M37" s="27"/>
      <c r="N37" s="27"/>
      <c r="O37" s="27"/>
      <c r="P37" s="30"/>
      <c r="Q37" s="47"/>
      <c r="R37" s="50"/>
      <c r="S37" s="47"/>
    </row>
    <row r="38" spans="1:19" s="3" customFormat="1">
      <c r="A38" s="23"/>
      <c r="B38" s="68"/>
      <c r="C38" s="57"/>
      <c r="D38" s="60"/>
      <c r="E38" s="64"/>
      <c r="F38" s="26"/>
      <c r="G38" s="27"/>
      <c r="H38" s="27"/>
      <c r="I38" s="28"/>
      <c r="J38" s="27"/>
      <c r="K38" s="29"/>
      <c r="L38" s="27"/>
      <c r="M38" s="27"/>
      <c r="N38" s="27"/>
      <c r="O38" s="27"/>
      <c r="P38" s="30"/>
      <c r="Q38" s="47"/>
      <c r="R38" s="50"/>
      <c r="S38" s="47"/>
    </row>
    <row r="39" spans="1:19">
      <c r="A39" s="23"/>
      <c r="B39" s="68"/>
      <c r="C39" s="57"/>
      <c r="D39" s="60"/>
      <c r="E39" s="64"/>
      <c r="F39" s="26"/>
      <c r="G39" s="27"/>
      <c r="H39" s="27"/>
      <c r="I39" s="28"/>
      <c r="J39" s="27"/>
      <c r="K39" s="29"/>
      <c r="L39" s="27"/>
      <c r="M39" s="27"/>
      <c r="N39" s="27"/>
      <c r="O39" s="27"/>
      <c r="P39" s="30"/>
      <c r="R39" s="50"/>
    </row>
    <row r="40" spans="1:19" s="3" customFormat="1">
      <c r="A40" s="23"/>
      <c r="B40" s="91"/>
      <c r="C40" s="57"/>
      <c r="D40" s="60"/>
      <c r="E40" s="64"/>
      <c r="F40" s="26"/>
      <c r="G40" s="27"/>
      <c r="H40" s="27"/>
      <c r="I40" s="28"/>
      <c r="J40" s="27"/>
      <c r="K40" s="29"/>
      <c r="L40" s="27"/>
      <c r="M40" s="27"/>
      <c r="N40" s="27"/>
      <c r="O40" s="27"/>
      <c r="P40" s="30"/>
      <c r="Q40" s="47"/>
      <c r="R40" s="50"/>
      <c r="S40" s="47"/>
    </row>
    <row r="41" spans="1:19" s="3" customFormat="1">
      <c r="A41" s="31"/>
      <c r="B41" s="31"/>
      <c r="C41" s="32"/>
      <c r="D41" s="33"/>
      <c r="E41" s="34"/>
      <c r="F41" s="35"/>
      <c r="G41" s="36"/>
      <c r="H41" s="36"/>
      <c r="I41" s="37"/>
      <c r="J41" s="36"/>
      <c r="K41" s="36"/>
      <c r="L41" s="36"/>
      <c r="M41" s="36"/>
      <c r="N41" s="36"/>
      <c r="O41" s="36"/>
      <c r="P41" s="36"/>
      <c r="Q41" s="51"/>
      <c r="R41" s="52"/>
      <c r="S41" s="47"/>
    </row>
    <row r="42" spans="1:19" s="3" customFormat="1">
      <c r="A42" s="31"/>
      <c r="B42" s="31"/>
      <c r="C42" s="87"/>
      <c r="D42" s="88"/>
      <c r="E42" s="89"/>
      <c r="F42" s="35"/>
      <c r="G42" s="36"/>
      <c r="H42" s="36"/>
      <c r="I42" s="37"/>
      <c r="J42" s="36"/>
      <c r="K42" s="36"/>
      <c r="L42" s="36"/>
      <c r="M42" s="36"/>
      <c r="N42" s="128"/>
      <c r="O42" s="36"/>
      <c r="P42" s="129"/>
      <c r="Q42" s="51"/>
      <c r="R42" s="52"/>
      <c r="S42" s="47"/>
    </row>
    <row r="43" spans="1:19" s="3" customFormat="1">
      <c r="A43" s="31"/>
      <c r="B43" s="31"/>
      <c r="C43" s="87"/>
      <c r="D43" s="88"/>
      <c r="E43" s="89"/>
      <c r="F43" s="35"/>
      <c r="G43" s="36"/>
      <c r="H43" s="36"/>
      <c r="I43" s="37"/>
      <c r="J43" s="36"/>
      <c r="K43" s="36"/>
      <c r="L43" s="36"/>
      <c r="M43" s="36"/>
      <c r="N43" s="36"/>
      <c r="O43" s="36"/>
      <c r="P43" s="36"/>
      <c r="Q43" s="51"/>
      <c r="R43" s="52"/>
      <c r="S43" s="47"/>
    </row>
    <row r="44" spans="1:19" s="3" customFormat="1">
      <c r="A44" s="31"/>
      <c r="B44" s="31"/>
      <c r="C44" s="87"/>
      <c r="D44" s="88"/>
      <c r="E44" s="89"/>
      <c r="F44" s="35"/>
      <c r="G44" s="36"/>
      <c r="H44" s="36"/>
      <c r="I44" s="37"/>
      <c r="J44" s="36"/>
      <c r="K44" s="36"/>
      <c r="L44" s="36"/>
      <c r="M44" s="36"/>
      <c r="N44" s="36"/>
      <c r="O44" s="36"/>
      <c r="P44" s="130"/>
      <c r="Q44" s="51"/>
      <c r="R44" s="52"/>
      <c r="S44" s="47"/>
    </row>
    <row r="45" spans="1:19" s="3" customFormat="1">
      <c r="A45" s="5"/>
      <c r="B45" s="5"/>
      <c r="C45" s="38"/>
      <c r="D45" s="5"/>
      <c r="E45" s="39"/>
      <c r="F45" s="39"/>
      <c r="G45" s="39"/>
      <c r="H45" s="39"/>
      <c r="I45" s="40"/>
      <c r="J45" s="39"/>
      <c r="K45" s="39"/>
      <c r="L45" s="39"/>
      <c r="M45" s="39"/>
      <c r="N45" s="39"/>
      <c r="O45" s="39"/>
      <c r="P45" s="41"/>
      <c r="Q45" s="47"/>
      <c r="R45" s="47"/>
      <c r="S45" s="47"/>
    </row>
    <row r="46" spans="1:19" s="3" customFormat="1">
      <c r="A46" s="5"/>
      <c r="B46" s="5"/>
      <c r="C46" s="38"/>
      <c r="D46" s="5"/>
      <c r="E46" s="39"/>
      <c r="F46" s="39"/>
      <c r="G46" s="39"/>
      <c r="H46" s="39"/>
      <c r="I46" s="40"/>
      <c r="J46" s="39"/>
      <c r="K46" s="39"/>
      <c r="L46" s="39"/>
      <c r="M46" s="39"/>
      <c r="N46" s="39"/>
      <c r="O46" s="39"/>
      <c r="P46" s="41"/>
      <c r="Q46" s="47"/>
      <c r="R46" s="47"/>
      <c r="S46" s="47"/>
    </row>
    <row r="47" spans="1:19" s="3" customFormat="1">
      <c r="A47" s="5"/>
      <c r="B47" s="5"/>
      <c r="C47" s="38"/>
      <c r="D47" s="5"/>
      <c r="E47" s="39"/>
      <c r="F47" s="39"/>
      <c r="G47" s="39"/>
      <c r="H47" s="39"/>
      <c r="I47" s="40"/>
      <c r="J47" s="39"/>
      <c r="K47" s="39"/>
      <c r="L47" s="39"/>
      <c r="M47" s="39"/>
      <c r="N47" s="39"/>
      <c r="O47" s="39"/>
      <c r="P47" s="41"/>
      <c r="Q47" s="47"/>
      <c r="R47" s="47"/>
      <c r="S47" s="47"/>
    </row>
    <row r="48" spans="1:19" s="3" customFormat="1" ht="15">
      <c r="A48" s="137" t="s">
        <v>123</v>
      </c>
      <c r="B48" s="42"/>
      <c r="C48" s="42"/>
      <c r="D48" s="43"/>
      <c r="E48" s="44"/>
      <c r="F48" s="44"/>
      <c r="G48" s="44"/>
      <c r="H48" s="44"/>
      <c r="Q48" s="47"/>
      <c r="R48" s="47"/>
      <c r="S48" s="47"/>
    </row>
    <row r="49" spans="1:19" s="3" customFormat="1" ht="15">
      <c r="A49" s="124"/>
      <c r="B49" s="42"/>
      <c r="C49" s="42"/>
      <c r="D49" s="43"/>
      <c r="E49" s="44"/>
      <c r="F49" s="44"/>
      <c r="G49" s="44"/>
      <c r="H49" s="44"/>
      <c r="Q49" s="47"/>
      <c r="R49" s="47"/>
      <c r="S49" s="47"/>
    </row>
    <row r="50" spans="1:19" s="3" customFormat="1">
      <c r="A50" s="93" t="s">
        <v>124</v>
      </c>
      <c r="B50" s="45"/>
      <c r="C50" s="45"/>
      <c r="D50" s="43"/>
      <c r="E50" s="44"/>
      <c r="F50" s="44"/>
      <c r="G50" s="44"/>
      <c r="H50" s="44"/>
      <c r="Q50" s="47"/>
      <c r="R50" s="47"/>
      <c r="S50" s="47"/>
    </row>
    <row r="51" spans="1:19" s="3" customFormat="1">
      <c r="A51" s="45"/>
      <c r="B51" s="45"/>
      <c r="C51" s="45"/>
      <c r="D51" s="43"/>
      <c r="E51" s="44"/>
      <c r="F51" s="44"/>
      <c r="G51" s="44"/>
      <c r="H51" s="44"/>
      <c r="Q51" s="47"/>
      <c r="R51" s="47"/>
      <c r="S51" s="47"/>
    </row>
    <row r="52" spans="1:19" s="3" customFormat="1">
      <c r="A52" s="42"/>
      <c r="B52" s="42"/>
      <c r="C52" s="45"/>
      <c r="D52" s="43"/>
      <c r="E52" s="44"/>
      <c r="F52" s="44"/>
      <c r="G52" s="44"/>
      <c r="H52" s="44"/>
      <c r="Q52" s="47"/>
      <c r="R52" s="47"/>
      <c r="S52" s="47"/>
    </row>
    <row r="53" spans="1:19" s="3" customFormat="1">
      <c r="A53" s="42"/>
      <c r="B53" s="42"/>
      <c r="C53" s="42"/>
      <c r="D53" s="43"/>
      <c r="E53" s="44"/>
      <c r="F53" s="44"/>
      <c r="G53" s="44"/>
      <c r="H53" s="44"/>
      <c r="Q53" s="47"/>
      <c r="R53" s="47"/>
      <c r="S53" s="47"/>
    </row>
  </sheetData>
  <mergeCells count="21">
    <mergeCell ref="D12:D16"/>
    <mergeCell ref="E12:E16"/>
    <mergeCell ref="F12:K12"/>
    <mergeCell ref="L12:P12"/>
    <mergeCell ref="F13:F16"/>
    <mergeCell ref="G13:G16"/>
    <mergeCell ref="H13:H16"/>
    <mergeCell ref="I13:I16"/>
    <mergeCell ref="J13:J16"/>
    <mergeCell ref="K13:K16"/>
    <mergeCell ref="P13:P16"/>
    <mergeCell ref="L13:L16"/>
    <mergeCell ref="M13:M16"/>
    <mergeCell ref="N13:N16"/>
    <mergeCell ref="O13:O16"/>
    <mergeCell ref="O10:P10"/>
    <mergeCell ref="L1:P1"/>
    <mergeCell ref="A2:P2"/>
    <mergeCell ref="A3:P3"/>
    <mergeCell ref="A4:P4"/>
    <mergeCell ref="A5:N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Sheet3</vt:lpstr>
      <vt:lpstr>Tāme1</vt:lpstr>
      <vt:lpstr>Tāme2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ilona</cp:lastModifiedBy>
  <cp:lastPrinted>2012-11-28T06:23:29Z</cp:lastPrinted>
  <dcterms:created xsi:type="dcterms:W3CDTF">2012-11-26T11:25:45Z</dcterms:created>
  <dcterms:modified xsi:type="dcterms:W3CDTF">2013-01-10T07:11:59Z</dcterms:modified>
  <cp:category/>
</cp:coreProperties>
</file>